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880" activeTab="0"/>
  </bookViews>
  <sheets>
    <sheet name="A" sheetId="1" r:id="rId1"/>
  </sheets>
  <definedNames>
    <definedName name="_xlnm.Print_Area" localSheetId="0">'A'!$A$1:$K$52</definedName>
    <definedName name="_xlnm.Print_Area">'A'!$A$1:$K$52</definedName>
    <definedName name="_xlnm.Print_Titles" localSheetId="0">'A'!$1:$17</definedName>
  </definedNames>
  <calcPr fullCalcOnLoad="1"/>
</workbook>
</file>

<file path=xl/sharedStrings.xml><?xml version="1.0" encoding="utf-8"?>
<sst xmlns="http://schemas.openxmlformats.org/spreadsheetml/2006/main" count="120" uniqueCount="87">
  <si>
    <t xml:space="preserve">  #  </t>
  </si>
  <si>
    <t xml:space="preserve">   CO #</t>
  </si>
  <si>
    <t>A</t>
  </si>
  <si>
    <t>C</t>
  </si>
  <si>
    <t>D</t>
  </si>
  <si>
    <t>E</t>
  </si>
  <si>
    <t>M</t>
  </si>
  <si>
    <t>S</t>
  </si>
  <si>
    <t>U</t>
  </si>
  <si>
    <t>Z</t>
  </si>
  <si>
    <t>TOTALS</t>
  </si>
  <si>
    <t>ORIG SUM</t>
  </si>
  <si>
    <t>REV SUM</t>
  </si>
  <si>
    <t>% CO'S</t>
  </si>
  <si>
    <t>CODE LEGEND</t>
  </si>
  <si>
    <t>DOLLAR AMOUNT</t>
  </si>
  <si>
    <t>CODE %</t>
  </si>
  <si>
    <t xml:space="preserve">                                          CODE LEGEND</t>
  </si>
  <si>
    <t>A = Architect Suggested</t>
  </si>
  <si>
    <t>C = Contractor Suggested</t>
  </si>
  <si>
    <t xml:space="preserve">                                          M = Mandatory</t>
  </si>
  <si>
    <t>D = Design Omission</t>
  </si>
  <si>
    <t xml:space="preserve">                                          S = School District Requested</t>
  </si>
  <si>
    <t>E = Design Error</t>
  </si>
  <si>
    <t xml:space="preserve">                                          U = Unforeseen Condition</t>
  </si>
  <si>
    <t>L = Liquidated Damages</t>
  </si>
  <si>
    <t xml:space="preserve">                                          Z - Outside Agency</t>
  </si>
  <si>
    <t>HISTORY:</t>
  </si>
  <si>
    <t>L</t>
  </si>
  <si>
    <t>P</t>
  </si>
  <si>
    <t xml:space="preserve">                                          P = Principal Requested</t>
  </si>
  <si>
    <t>MODERNIZATION PROJECT</t>
  </si>
  <si>
    <t>0581-8215</t>
  </si>
  <si>
    <r>
      <t xml:space="preserve">Board Report </t>
    </r>
    <r>
      <rPr>
        <b/>
        <sz val="14"/>
        <color indexed="8"/>
        <rFont val="Arial"/>
        <family val="2"/>
      </rPr>
      <t>13D-6</t>
    </r>
    <r>
      <rPr>
        <sz val="14"/>
        <color indexed="8"/>
        <rFont val="Arial"/>
        <family val="2"/>
      </rPr>
      <t xml:space="preserve"> for the negotiated </t>
    </r>
    <r>
      <rPr>
        <b/>
        <sz val="14"/>
        <color indexed="8"/>
        <rFont val="Arial"/>
        <family val="2"/>
      </rPr>
      <t>Architectural Consultant Agreement</t>
    </r>
    <r>
      <rPr>
        <sz val="14"/>
        <color indexed="8"/>
        <rFont val="Arial"/>
        <family val="2"/>
      </rPr>
      <t xml:space="preserve"> with </t>
    </r>
    <r>
      <rPr>
        <b/>
        <sz val="14"/>
        <color indexed="8"/>
        <rFont val="Arial"/>
        <family val="2"/>
      </rPr>
      <t>Schenkel Shultz Architecture</t>
    </r>
    <r>
      <rPr>
        <sz val="14"/>
        <color indexed="8"/>
        <rFont val="Arial"/>
        <family val="2"/>
      </rPr>
      <t xml:space="preserve"> in the amount of </t>
    </r>
    <r>
      <rPr>
        <b/>
        <sz val="14"/>
        <color indexed="8"/>
        <rFont val="Arial"/>
        <family val="2"/>
      </rPr>
      <t>$1,060,000.00.</t>
    </r>
  </si>
  <si>
    <t>12B-2</t>
  </si>
  <si>
    <t>Board</t>
  </si>
  <si>
    <t>Item</t>
  </si>
  <si>
    <t>Date</t>
  </si>
  <si>
    <t>Dollar</t>
  </si>
  <si>
    <t>Amount</t>
  </si>
  <si>
    <t>Days</t>
  </si>
  <si>
    <t>Additional</t>
  </si>
  <si>
    <t>Services</t>
  </si>
  <si>
    <t>Errors</t>
  </si>
  <si>
    <t>Omissions</t>
  </si>
  <si>
    <t>Cause</t>
  </si>
  <si>
    <t>Code</t>
  </si>
  <si>
    <t>Construction Change Directive (CCD)</t>
  </si>
  <si>
    <t>Change Order Proposal Request (COPR)</t>
  </si>
  <si>
    <r>
      <t xml:space="preserve">Additional Architectural Services </t>
    </r>
    <r>
      <rPr>
        <sz val="15"/>
        <color indexed="8"/>
        <rFont val="Times New Roman"/>
        <family val="1"/>
      </rPr>
      <t>to design new water main and route.</t>
    </r>
  </si>
  <si>
    <t>12B-3</t>
  </si>
  <si>
    <r>
      <t xml:space="preserve">Additional Architectural Services </t>
    </r>
    <r>
      <rPr>
        <sz val="15"/>
        <color indexed="8"/>
        <rFont val="Times New Roman"/>
        <family val="1"/>
      </rPr>
      <t>for the design of the athletic complex and redesign of the existing retained facilities per the Castaldi report to comply with SDPBC education specification requirements; redesign of prototype to incorporate retained facilities, redesign of prototype to accommodate reduced student station count and accommodate new revised academic programs.</t>
    </r>
  </si>
  <si>
    <r>
      <t>Additional Architectural Services</t>
    </r>
    <r>
      <rPr>
        <sz val="15"/>
        <color indexed="8"/>
        <rFont val="Times New Roman"/>
        <family val="1"/>
      </rPr>
      <t xml:space="preserve"> for the design of the shared parking with the City of West Palm Beach Golf Club. </t>
    </r>
  </si>
  <si>
    <r>
      <t>Additional Architectural Services</t>
    </r>
    <r>
      <rPr>
        <sz val="15"/>
        <color indexed="8"/>
        <rFont val="Times New Roman"/>
        <family val="1"/>
      </rPr>
      <t xml:space="preserve"> redesign of the Engineering Technology program of the first floor into a Construction Career Academy as approved by the SDPBC Board.</t>
    </r>
  </si>
  <si>
    <t>Original Substantial Completion</t>
  </si>
  <si>
    <r>
      <t xml:space="preserve">Board Report </t>
    </r>
    <r>
      <rPr>
        <b/>
        <sz val="14"/>
        <color indexed="8"/>
        <rFont val="Arial"/>
        <family val="2"/>
      </rPr>
      <t>13D-1</t>
    </r>
    <r>
      <rPr>
        <sz val="14"/>
        <color indexed="8"/>
        <rFont val="Arial"/>
        <family val="2"/>
      </rPr>
      <t xml:space="preserve"> for an Agreement for </t>
    </r>
    <r>
      <rPr>
        <b/>
        <sz val="14"/>
        <color indexed="8"/>
        <rFont val="Arial"/>
        <family val="2"/>
      </rPr>
      <t>CM@ Risk Services</t>
    </r>
    <r>
      <rPr>
        <sz val="14"/>
        <color indexed="8"/>
        <rFont val="Arial"/>
        <family val="2"/>
      </rPr>
      <t xml:space="preserve"> and </t>
    </r>
    <r>
      <rPr>
        <b/>
        <sz val="14"/>
        <color indexed="8"/>
        <rFont val="Arial"/>
        <family val="2"/>
      </rPr>
      <t>Pre-Construction fees</t>
    </r>
    <r>
      <rPr>
        <sz val="14"/>
        <color indexed="8"/>
        <rFont val="Arial"/>
        <family val="2"/>
      </rPr>
      <t xml:space="preserve"> of </t>
    </r>
    <r>
      <rPr>
        <b/>
        <sz val="14"/>
        <color indexed="8"/>
        <rFont val="Arial"/>
        <family val="2"/>
      </rPr>
      <t>$197,819.00</t>
    </r>
    <r>
      <rPr>
        <sz val="14"/>
        <color indexed="8"/>
        <rFont val="Arial"/>
        <family val="2"/>
      </rPr>
      <t xml:space="preserve"> to </t>
    </r>
    <r>
      <rPr>
        <b/>
        <sz val="14"/>
        <color indexed="8"/>
        <rFont val="Arial"/>
        <family val="2"/>
      </rPr>
      <t>James A. Cummings</t>
    </r>
    <r>
      <rPr>
        <sz val="14"/>
        <color indexed="8"/>
        <rFont val="Arial"/>
        <family val="2"/>
      </rPr>
      <t>.</t>
    </r>
  </si>
  <si>
    <t>Original Final Completion</t>
  </si>
  <si>
    <r>
      <t>Additional Architectural Services</t>
    </r>
    <r>
      <rPr>
        <sz val="15"/>
        <color indexed="8"/>
        <rFont val="Times New Roman"/>
        <family val="1"/>
      </rPr>
      <t xml:space="preserve"> to reduce approved Design Amendment approved on February 19, 2003.</t>
    </r>
  </si>
  <si>
    <r>
      <t>Additional Architectural Services</t>
    </r>
    <r>
      <rPr>
        <sz val="15"/>
        <color indexed="8"/>
        <rFont val="Times New Roman"/>
        <family val="1"/>
      </rPr>
      <t xml:space="preserve"> to terminate existing utilities located in the Forest Hill Blvd. Right-of-Way, per the City of West Palm Beach Public Utilities Department permit dated October 17, 2002.</t>
    </r>
  </si>
  <si>
    <r>
      <t>Additional Architectural Services</t>
    </r>
    <r>
      <rPr>
        <sz val="15"/>
        <color indexed="8"/>
        <rFont val="Times New Roman"/>
        <family val="1"/>
      </rPr>
      <t xml:space="preserve"> to design a new roof deck support system for the existing roof on Building #5.</t>
    </r>
  </si>
  <si>
    <t>FOREST HILL COMMUNITY HIGH SCHOOL</t>
  </si>
  <si>
    <t>12C-9</t>
  </si>
  <si>
    <r>
      <t xml:space="preserve">Board Report </t>
    </r>
    <r>
      <rPr>
        <b/>
        <sz val="14"/>
        <color indexed="8"/>
        <rFont val="Arial"/>
        <family val="2"/>
      </rPr>
      <t>13D-1</t>
    </r>
    <r>
      <rPr>
        <sz val="14"/>
        <color indexed="8"/>
        <rFont val="Arial"/>
        <family val="2"/>
      </rPr>
      <t xml:space="preserve"> for </t>
    </r>
    <r>
      <rPr>
        <b/>
        <sz val="14"/>
        <color indexed="8"/>
        <rFont val="Arial"/>
        <family val="2"/>
      </rPr>
      <t>Amendment #1</t>
    </r>
    <r>
      <rPr>
        <sz val="14"/>
        <color indexed="8"/>
        <rFont val="Arial"/>
        <family val="2"/>
      </rPr>
      <t xml:space="preserve"> to the </t>
    </r>
    <r>
      <rPr>
        <b/>
        <sz val="14"/>
        <color indexed="8"/>
        <rFont val="Arial"/>
        <family val="2"/>
      </rPr>
      <t>Agreement</t>
    </r>
    <r>
      <rPr>
        <sz val="14"/>
        <color indexed="8"/>
        <rFont val="Arial"/>
        <family val="2"/>
      </rPr>
      <t xml:space="preserve"> eatablishing the </t>
    </r>
    <r>
      <rPr>
        <b/>
        <sz val="14"/>
        <color indexed="8"/>
        <rFont val="Arial"/>
        <family val="2"/>
      </rPr>
      <t>GMP</t>
    </r>
    <r>
      <rPr>
        <sz val="14"/>
        <color indexed="8"/>
        <rFont val="Arial"/>
        <family val="2"/>
      </rPr>
      <t xml:space="preserve"> of </t>
    </r>
    <r>
      <rPr>
        <b/>
        <sz val="14"/>
        <color indexed="8"/>
        <rFont val="Arial"/>
        <family val="2"/>
      </rPr>
      <t>$41,828,887.00</t>
    </r>
    <r>
      <rPr>
        <sz val="14"/>
        <color indexed="8"/>
        <rFont val="Arial"/>
        <family val="2"/>
      </rPr>
      <t xml:space="preserve"> to </t>
    </r>
    <r>
      <rPr>
        <b/>
        <sz val="14"/>
        <color indexed="8"/>
        <rFont val="Arial"/>
        <family val="2"/>
      </rPr>
      <t>James A. Cummings, Inc.</t>
    </r>
  </si>
  <si>
    <t>12C-5</t>
  </si>
  <si>
    <r>
      <t xml:space="preserve">CCD #1 - </t>
    </r>
    <r>
      <rPr>
        <sz val="15"/>
        <color indexed="8"/>
        <rFont val="Times New Roman"/>
        <family val="1"/>
      </rPr>
      <t xml:space="preserve">Incorporates various changes, which are added scope, into the renovation of existing Building #2, which are associated with the Environmental Sciences Lab.  </t>
    </r>
  </si>
  <si>
    <r>
      <t>CCD #2a</t>
    </r>
    <r>
      <rPr>
        <sz val="15"/>
        <color indexed="8"/>
        <rFont val="Times New Roman"/>
        <family val="1"/>
      </rPr>
      <t xml:space="preserve"> - Addition of a Construction Academy Facility in Building #6.</t>
    </r>
  </si>
  <si>
    <r>
      <t>CCD #2b</t>
    </r>
    <r>
      <rPr>
        <sz val="15"/>
        <color indexed="8"/>
        <rFont val="Times New Roman"/>
        <family val="1"/>
      </rPr>
      <t xml:space="preserve"> - Relocate the electrical and mechanical room on the second floor of Building #2. </t>
    </r>
  </si>
  <si>
    <r>
      <t>CCD #2c</t>
    </r>
    <r>
      <rPr>
        <sz val="15"/>
        <color indexed="8"/>
        <rFont val="Times New Roman"/>
        <family val="1"/>
      </rPr>
      <t xml:space="preserve"> - Incorporate revisions to the drawings based on Building Department comments. </t>
    </r>
  </si>
  <si>
    <t/>
  </si>
  <si>
    <r>
      <t xml:space="preserve">COPR #1 - </t>
    </r>
    <r>
      <rPr>
        <sz val="15"/>
        <color indexed="8"/>
        <rFont val="Times New Roman"/>
        <family val="1"/>
      </rPr>
      <t>revise the Phase I Substantial Completion date from a Substantial Completion date of 08/01/03 - 10/06/03 and add $0.00</t>
    </r>
  </si>
  <si>
    <t xml:space="preserve"> </t>
  </si>
  <si>
    <r>
      <t>CCD #3 (Item #1)</t>
    </r>
    <r>
      <rPr>
        <sz val="15"/>
        <color indexed="8"/>
        <rFont val="Times New Roman"/>
        <family val="1"/>
      </rPr>
      <t xml:space="preserve"> - Added phone conduit.</t>
    </r>
  </si>
  <si>
    <r>
      <t xml:space="preserve">CCD #3 (Item #2) - </t>
    </r>
    <r>
      <rPr>
        <sz val="15"/>
        <color indexed="8"/>
        <rFont val="Times New Roman"/>
        <family val="1"/>
      </rPr>
      <t>Exceeded GMP allowance to re-feed existing campus power systems.</t>
    </r>
  </si>
  <si>
    <r>
      <t xml:space="preserve">CCD #3 (Item #3) - </t>
    </r>
    <r>
      <rPr>
        <sz val="15"/>
        <color indexed="8"/>
        <rFont val="Times New Roman"/>
        <family val="1"/>
      </rPr>
      <t>Wiring and termination of the campus intercom and fire alarm re-feed.</t>
    </r>
  </si>
  <si>
    <r>
      <t xml:space="preserve">CCD #3 (Item #4) - </t>
    </r>
    <r>
      <rPr>
        <sz val="15"/>
        <color indexed="8"/>
        <rFont val="Times New Roman"/>
        <family val="1"/>
      </rPr>
      <t>Modify existing Music Room Teacher Planning into a temporary Clinic</t>
    </r>
  </si>
  <si>
    <t>12B-9</t>
  </si>
  <si>
    <t>Notice-to-Proceed</t>
  </si>
  <si>
    <t>Original Contract Days</t>
  </si>
  <si>
    <t>Adjusted Substantial Completion</t>
  </si>
  <si>
    <t>Adjusted Final Completion</t>
  </si>
  <si>
    <t>Extensions to Date</t>
  </si>
  <si>
    <t>Extension this item</t>
  </si>
  <si>
    <t>ATTACHMENT</t>
  </si>
  <si>
    <t>12C-2</t>
  </si>
  <si>
    <r>
      <t xml:space="preserve">Additional Architectural Services </t>
    </r>
    <r>
      <rPr>
        <sz val="15"/>
        <color indexed="8"/>
        <rFont val="Times New Roman"/>
        <family val="1"/>
      </rPr>
      <t>to provide additional services for the design of the renovation of the existing concession stand, which is to be renovated.</t>
    </r>
  </si>
  <si>
    <t>Board Report 12B-9</t>
  </si>
  <si>
    <r>
      <t>CCD #4</t>
    </r>
    <r>
      <rPr>
        <sz val="15"/>
        <color indexed="8"/>
        <rFont val="Times New Roman"/>
        <family val="1"/>
      </rPr>
      <t xml:space="preserve"> - Extend the Phase II and Phase III construction schedule by an additional 18 days.  Revise the Substantial Completion date for Phase II and Phase III from December 1, 2004 to December 19, 2004.</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</si>
</sst>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mm/dd/yy"/>
    <numFmt numFmtId="166" formatCode="mmmm\ d\,\ yyyy"/>
  </numFmts>
  <fonts count="17">
    <font>
      <sz val="12"/>
      <name val="Arial"/>
      <family val="0"/>
    </font>
    <font>
      <sz val="10"/>
      <name val="Arial"/>
      <family val="0"/>
    </font>
    <font>
      <sz val="16"/>
      <color indexed="8"/>
      <name val="Arial"/>
      <family val="2"/>
    </font>
    <font>
      <sz val="12"/>
      <color indexed="8"/>
      <name val="Arial"/>
      <family val="0"/>
    </font>
    <font>
      <sz val="15"/>
      <color indexed="8"/>
      <name val="Arial"/>
      <family val="2"/>
    </font>
    <font>
      <sz val="14"/>
      <color indexed="8"/>
      <name val="Arial"/>
      <family val="2"/>
    </font>
    <font>
      <sz val="14"/>
      <name val="Arial"/>
      <family val="2"/>
    </font>
    <font>
      <b/>
      <sz val="14"/>
      <color indexed="8"/>
      <name val="Arial"/>
      <family val="2"/>
    </font>
    <font>
      <u val="single"/>
      <sz val="10.45"/>
      <color indexed="12"/>
      <name val="Arial"/>
      <family val="0"/>
    </font>
    <font>
      <u val="single"/>
      <sz val="10.45"/>
      <color indexed="36"/>
      <name val="Arial"/>
      <family val="0"/>
    </font>
    <font>
      <sz val="15"/>
      <color indexed="8"/>
      <name val="Times New Roman"/>
      <family val="1"/>
    </font>
    <font>
      <b/>
      <sz val="15"/>
      <color indexed="8"/>
      <name val="Times New Roman"/>
      <family val="1"/>
    </font>
    <font>
      <b/>
      <sz val="12"/>
      <color indexed="8"/>
      <name val="Arial"/>
      <family val="0"/>
    </font>
    <font>
      <b/>
      <sz val="16"/>
      <color indexed="8"/>
      <name val="Arial"/>
      <family val="2"/>
    </font>
    <font>
      <b/>
      <sz val="12"/>
      <name val="Arial"/>
      <family val="2"/>
    </font>
    <font>
      <b/>
      <sz val="12"/>
      <color indexed="8"/>
      <name val="Times New Roman"/>
      <family val="1"/>
    </font>
    <font>
      <b/>
      <sz val="10"/>
      <color indexed="8"/>
      <name val="Times New Roman"/>
      <family val="1"/>
    </font>
  </fonts>
  <fills count="2">
    <fill>
      <patternFill/>
    </fill>
    <fill>
      <patternFill patternType="gray125"/>
    </fill>
  </fills>
  <borders count="26">
    <border>
      <left/>
      <right/>
      <top/>
      <bottom/>
      <diagonal/>
    </border>
    <border>
      <left style="thin">
        <color indexed="8"/>
      </left>
      <right>
        <color indexed="63"/>
      </right>
      <top>
        <color indexed="63"/>
      </top>
      <bottom>
        <color indexed="63"/>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double">
        <color indexed="8"/>
      </left>
      <right style="thin">
        <color indexed="8"/>
      </right>
      <top style="double">
        <color indexed="8"/>
      </top>
      <bottom>
        <color indexed="63"/>
      </bottom>
    </border>
    <border>
      <left style="thin">
        <color indexed="8"/>
      </left>
      <right style="thin">
        <color indexed="8"/>
      </right>
      <top style="double">
        <color indexed="8"/>
      </top>
      <bottom>
        <color indexed="63"/>
      </bottom>
    </border>
    <border>
      <left style="double">
        <color indexed="8"/>
      </left>
      <right style="thin">
        <color indexed="8"/>
      </right>
      <top style="thin">
        <color indexed="8"/>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
      <left>
        <color indexed="63"/>
      </left>
      <right>
        <color indexed="63"/>
      </right>
      <top>
        <color indexed="63"/>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double">
        <color indexed="8"/>
      </right>
      <top style="thin">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double">
        <color indexed="8"/>
      </right>
      <top style="thin">
        <color indexed="8"/>
      </top>
      <bottom style="double">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75">
    <xf numFmtId="0" fontId="0" fillId="0" borderId="0" xfId="0" applyAlignment="1">
      <alignment/>
    </xf>
    <xf numFmtId="0" fontId="3" fillId="0" borderId="0" xfId="0" applyFont="1" applyAlignment="1" applyProtection="1">
      <alignment/>
      <protection/>
    </xf>
    <xf numFmtId="7" fontId="3" fillId="0" borderId="0" xfId="0" applyNumberFormat="1" applyFont="1" applyAlignment="1" applyProtection="1">
      <alignment/>
      <protection/>
    </xf>
    <xf numFmtId="0" fontId="5" fillId="0" borderId="0" xfId="0" applyFont="1" applyAlignment="1" applyProtection="1">
      <alignment/>
      <protection/>
    </xf>
    <xf numFmtId="0" fontId="6" fillId="0" borderId="0" xfId="0" applyFont="1" applyAlignment="1">
      <alignment/>
    </xf>
    <xf numFmtId="165" fontId="7" fillId="0" borderId="0" xfId="0" applyNumberFormat="1" applyFont="1" applyAlignment="1" applyProtection="1" quotePrefix="1">
      <alignment/>
      <protection/>
    </xf>
    <xf numFmtId="7" fontId="3" fillId="0" borderId="0" xfId="0" applyNumberFormat="1" applyFont="1" applyBorder="1" applyAlignment="1" applyProtection="1">
      <alignment/>
      <protection/>
    </xf>
    <xf numFmtId="0" fontId="0" fillId="0" borderId="0" xfId="0" applyBorder="1" applyAlignment="1">
      <alignment/>
    </xf>
    <xf numFmtId="0" fontId="4" fillId="0" borderId="1" xfId="0" applyFont="1" applyBorder="1" applyAlignment="1" applyProtection="1">
      <alignment/>
      <protection/>
    </xf>
    <xf numFmtId="0" fontId="10" fillId="0" borderId="2" xfId="0" applyFont="1" applyBorder="1" applyAlignment="1" applyProtection="1">
      <alignment/>
      <protection/>
    </xf>
    <xf numFmtId="0" fontId="10" fillId="0" borderId="3" xfId="0" applyFont="1" applyBorder="1" applyAlignment="1" applyProtection="1">
      <alignment/>
      <protection/>
    </xf>
    <xf numFmtId="165" fontId="10" fillId="0" borderId="3" xfId="0" applyNumberFormat="1" applyFont="1" applyBorder="1" applyAlignment="1" applyProtection="1">
      <alignment/>
      <protection/>
    </xf>
    <xf numFmtId="39" fontId="10" fillId="0" borderId="3" xfId="0" applyNumberFormat="1" applyFont="1" applyBorder="1" applyAlignment="1" applyProtection="1">
      <alignment/>
      <protection/>
    </xf>
    <xf numFmtId="0" fontId="10" fillId="0" borderId="3" xfId="0" applyFont="1" applyBorder="1" applyAlignment="1" applyProtection="1">
      <alignment horizontal="center"/>
      <protection/>
    </xf>
    <xf numFmtId="0" fontId="10" fillId="0" borderId="4" xfId="0" applyFont="1" applyBorder="1" applyAlignment="1" applyProtection="1">
      <alignment/>
      <protection/>
    </xf>
    <xf numFmtId="0" fontId="10" fillId="0" borderId="5" xfId="0" applyFont="1" applyBorder="1" applyAlignment="1" applyProtection="1">
      <alignment/>
      <protection/>
    </xf>
    <xf numFmtId="165" fontId="10" fillId="0" borderId="5" xfId="0" applyNumberFormat="1" applyFont="1" applyBorder="1" applyAlignment="1" applyProtection="1">
      <alignment/>
      <protection/>
    </xf>
    <xf numFmtId="39" fontId="10" fillId="0" borderId="5" xfId="0" applyNumberFormat="1" applyFont="1" applyBorder="1" applyAlignment="1" applyProtection="1">
      <alignment/>
      <protection/>
    </xf>
    <xf numFmtId="0" fontId="10" fillId="0" borderId="5" xfId="0" applyFont="1" applyBorder="1" applyAlignment="1" applyProtection="1">
      <alignment horizontal="center"/>
      <protection/>
    </xf>
    <xf numFmtId="0" fontId="11" fillId="0" borderId="5" xfId="0" applyFont="1" applyBorder="1" applyAlignment="1" applyProtection="1">
      <alignment/>
      <protection/>
    </xf>
    <xf numFmtId="0" fontId="11" fillId="0" borderId="6" xfId="0" applyFont="1" applyBorder="1" applyAlignment="1" applyProtection="1">
      <alignment/>
      <protection/>
    </xf>
    <xf numFmtId="0" fontId="3" fillId="0" borderId="0" xfId="0" applyFont="1" applyBorder="1" applyAlignment="1" applyProtection="1">
      <alignment/>
      <protection/>
    </xf>
    <xf numFmtId="0" fontId="11" fillId="0" borderId="7" xfId="0" applyFont="1" applyBorder="1" applyAlignment="1" applyProtection="1">
      <alignment/>
      <protection/>
    </xf>
    <xf numFmtId="0" fontId="11" fillId="0" borderId="8" xfId="0" applyFont="1" applyBorder="1" applyAlignment="1" applyProtection="1">
      <alignment horizontal="center"/>
      <protection locked="0"/>
    </xf>
    <xf numFmtId="7" fontId="11" fillId="0" borderId="8" xfId="0" applyNumberFormat="1" applyFont="1" applyBorder="1" applyAlignment="1" applyProtection="1">
      <alignment horizontal="center"/>
      <protection locked="0"/>
    </xf>
    <xf numFmtId="0" fontId="11" fillId="0" borderId="2" xfId="0" applyFont="1" applyBorder="1" applyAlignment="1" applyProtection="1">
      <alignment horizontal="center"/>
      <protection locked="0"/>
    </xf>
    <xf numFmtId="0" fontId="11" fillId="0" borderId="3" xfId="0" applyFont="1" applyBorder="1" applyAlignment="1" applyProtection="1">
      <alignment horizontal="center"/>
      <protection locked="0"/>
    </xf>
    <xf numFmtId="7" fontId="11" fillId="0" borderId="3" xfId="0" applyNumberFormat="1" applyFont="1" applyBorder="1" applyAlignment="1" applyProtection="1">
      <alignment horizontal="center"/>
      <protection locked="0"/>
    </xf>
    <xf numFmtId="0" fontId="11" fillId="0" borderId="4" xfId="0" applyFont="1" applyBorder="1" applyAlignment="1" applyProtection="1">
      <alignment/>
      <protection/>
    </xf>
    <xf numFmtId="0" fontId="11" fillId="0" borderId="9" xfId="0" applyFont="1" applyBorder="1" applyAlignment="1" applyProtection="1">
      <alignment/>
      <protection/>
    </xf>
    <xf numFmtId="0" fontId="15" fillId="0" borderId="0" xfId="0" applyFont="1" applyAlignment="1" applyProtection="1">
      <alignment/>
      <protection/>
    </xf>
    <xf numFmtId="0" fontId="11" fillId="0" borderId="5" xfId="0" applyFont="1" applyBorder="1" applyAlignment="1" applyProtection="1">
      <alignment horizontal="center"/>
      <protection locked="0"/>
    </xf>
    <xf numFmtId="39" fontId="11" fillId="0" borderId="5" xfId="0" applyNumberFormat="1" applyFont="1" applyBorder="1" applyAlignment="1" applyProtection="1">
      <alignment/>
      <protection locked="0"/>
    </xf>
    <xf numFmtId="0" fontId="11" fillId="0" borderId="5" xfId="0" applyFont="1" applyBorder="1" applyAlignment="1" applyProtection="1">
      <alignment/>
      <protection locked="0"/>
    </xf>
    <xf numFmtId="0" fontId="11" fillId="0" borderId="6" xfId="0" applyFont="1" applyBorder="1" applyAlignment="1" applyProtection="1">
      <alignment horizontal="center"/>
      <protection locked="0"/>
    </xf>
    <xf numFmtId="10" fontId="11" fillId="0" borderId="6" xfId="0" applyNumberFormat="1" applyFont="1" applyBorder="1" applyAlignment="1" applyProtection="1">
      <alignment/>
      <protection locked="0"/>
    </xf>
    <xf numFmtId="0" fontId="16" fillId="0" borderId="0" xfId="0" applyFont="1" applyAlignment="1" applyProtection="1">
      <alignment/>
      <protection locked="0"/>
    </xf>
    <xf numFmtId="164" fontId="16" fillId="0" borderId="0" xfId="0" applyNumberFormat="1" applyFont="1" applyAlignment="1" applyProtection="1">
      <alignment/>
      <protection locked="0"/>
    </xf>
    <xf numFmtId="7" fontId="16" fillId="0" borderId="0" xfId="0" applyNumberFormat="1" applyFont="1" applyAlignment="1" applyProtection="1">
      <alignment horizontal="right"/>
      <protection locked="0"/>
    </xf>
    <xf numFmtId="164" fontId="16" fillId="0" borderId="0" xfId="0" applyNumberFormat="1" applyFont="1" applyAlignment="1" applyProtection="1">
      <alignment horizontal="center"/>
      <protection locked="0"/>
    </xf>
    <xf numFmtId="7" fontId="16" fillId="0" borderId="0" xfId="0" applyNumberFormat="1" applyFont="1" applyAlignment="1" applyProtection="1">
      <alignment/>
      <protection locked="0"/>
    </xf>
    <xf numFmtId="0" fontId="16" fillId="0" borderId="0" xfId="0" applyFont="1" applyAlignment="1" applyProtection="1">
      <alignment horizontal="right"/>
      <protection locked="0"/>
    </xf>
    <xf numFmtId="10" fontId="16" fillId="0" borderId="0" xfId="0" applyNumberFormat="1" applyFont="1" applyAlignment="1" applyProtection="1">
      <alignment/>
      <protection locked="0"/>
    </xf>
    <xf numFmtId="1" fontId="7" fillId="0" borderId="0" xfId="0" applyNumberFormat="1" applyFont="1" applyAlignment="1" applyProtection="1" quotePrefix="1">
      <alignment/>
      <protection/>
    </xf>
    <xf numFmtId="0" fontId="5" fillId="0" borderId="0" xfId="0" applyFont="1" applyAlignment="1" applyProtection="1">
      <alignment/>
      <protection/>
    </xf>
    <xf numFmtId="165" fontId="7" fillId="0" borderId="0" xfId="0" applyNumberFormat="1" applyFont="1" applyAlignment="1" applyProtection="1">
      <alignment/>
      <protection/>
    </xf>
    <xf numFmtId="0" fontId="11" fillId="0" borderId="10" xfId="0" applyFont="1" applyBorder="1" applyAlignment="1" applyProtection="1">
      <alignment wrapText="1"/>
      <protection/>
    </xf>
    <xf numFmtId="0" fontId="0" fillId="0" borderId="11" xfId="0" applyBorder="1" applyAlignment="1">
      <alignment wrapText="1"/>
    </xf>
    <xf numFmtId="0" fontId="0" fillId="0" borderId="12" xfId="0" applyBorder="1" applyAlignment="1">
      <alignment wrapText="1"/>
    </xf>
    <xf numFmtId="0" fontId="5" fillId="0" borderId="0" xfId="0" applyFont="1" applyAlignment="1" applyProtection="1">
      <alignment/>
      <protection/>
    </xf>
    <xf numFmtId="0" fontId="7"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13" fillId="0" borderId="0" xfId="0" applyFont="1" applyAlignment="1" applyProtection="1">
      <alignment horizontal="center"/>
      <protection/>
    </xf>
    <xf numFmtId="0" fontId="14" fillId="0" borderId="0" xfId="0" applyFont="1" applyAlignment="1">
      <alignment horizontal="center"/>
    </xf>
    <xf numFmtId="0" fontId="5" fillId="0" borderId="0" xfId="0" applyFont="1" applyAlignment="1" applyProtection="1">
      <alignment wrapText="1"/>
      <protection/>
    </xf>
    <xf numFmtId="0" fontId="3" fillId="0" borderId="13" xfId="0" applyFont="1" applyBorder="1" applyAlignment="1" applyProtection="1">
      <alignment/>
      <protection/>
    </xf>
    <xf numFmtId="0" fontId="11" fillId="0" borderId="14" xfId="0" applyFont="1" applyBorder="1" applyAlignment="1" applyProtection="1">
      <alignment horizontal="center"/>
      <protection locked="0"/>
    </xf>
    <xf numFmtId="0" fontId="12" fillId="0" borderId="15" xfId="0" applyFont="1" applyBorder="1" applyAlignment="1">
      <alignment/>
    </xf>
    <xf numFmtId="0" fontId="12" fillId="0" borderId="16" xfId="0" applyFont="1" applyBorder="1" applyAlignment="1">
      <alignment/>
    </xf>
    <xf numFmtId="166" fontId="5" fillId="0" borderId="0" xfId="0" applyNumberFormat="1" applyFont="1" applyAlignment="1" applyProtection="1">
      <alignment horizontal="left"/>
      <protection/>
    </xf>
    <xf numFmtId="0" fontId="11" fillId="0" borderId="17" xfId="0" applyFont="1" applyBorder="1" applyAlignment="1" applyProtection="1">
      <alignment horizontal="center"/>
      <protection locked="0"/>
    </xf>
    <xf numFmtId="0" fontId="12" fillId="0" borderId="18" xfId="0" applyFont="1" applyBorder="1" applyAlignment="1">
      <alignment/>
    </xf>
    <xf numFmtId="0" fontId="12" fillId="0" borderId="19" xfId="0" applyFont="1" applyBorder="1" applyAlignment="1">
      <alignment/>
    </xf>
    <xf numFmtId="0" fontId="11" fillId="0" borderId="20" xfId="0" applyFont="1" applyBorder="1" applyAlignment="1" applyProtection="1">
      <alignment wrapText="1"/>
      <protection/>
    </xf>
    <xf numFmtId="0" fontId="0" fillId="0" borderId="21" xfId="0" applyBorder="1" applyAlignment="1">
      <alignment wrapText="1"/>
    </xf>
    <xf numFmtId="0" fontId="0" fillId="0" borderId="22" xfId="0" applyBorder="1" applyAlignment="1">
      <alignment wrapText="1"/>
    </xf>
    <xf numFmtId="0" fontId="14" fillId="0" borderId="11" xfId="0" applyFont="1" applyBorder="1" applyAlignment="1">
      <alignment wrapText="1"/>
    </xf>
    <xf numFmtId="0" fontId="14" fillId="0" borderId="12" xfId="0" applyFont="1" applyBorder="1" applyAlignment="1">
      <alignment wrapText="1"/>
    </xf>
    <xf numFmtId="0" fontId="11" fillId="0" borderId="23" xfId="0" applyFont="1" applyBorder="1" applyAlignment="1" applyProtection="1">
      <alignment wrapText="1"/>
      <protection/>
    </xf>
    <xf numFmtId="0" fontId="12" fillId="0" borderId="24" xfId="0" applyFont="1" applyBorder="1" applyAlignment="1">
      <alignment wrapText="1"/>
    </xf>
    <xf numFmtId="0" fontId="12" fillId="0" borderId="25" xfId="0" applyFont="1" applyBorder="1" applyAlignment="1">
      <alignment wrapText="1"/>
    </xf>
    <xf numFmtId="0" fontId="11" fillId="0" borderId="10" xfId="0" applyFont="1" applyBorder="1" applyAlignment="1" applyProtection="1" quotePrefix="1">
      <alignment wrapText="1"/>
      <protection/>
    </xf>
    <xf numFmtId="0" fontId="12" fillId="0" borderId="11" xfId="0" applyFont="1" applyBorder="1" applyAlignment="1">
      <alignment wrapText="1"/>
    </xf>
    <xf numFmtId="0" fontId="12" fillId="0" borderId="12"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V52"/>
  <sheetViews>
    <sheetView tabSelected="1" defaultGridColor="0" zoomScale="87" zoomScaleNormal="87" colorId="22" workbookViewId="0" topLeftCell="A1">
      <selection activeCell="A1" sqref="A1:K1"/>
    </sheetView>
  </sheetViews>
  <sheetFormatPr defaultColWidth="9.77734375" defaultRowHeight="15"/>
  <cols>
    <col min="1" max="1" width="10.5546875" style="0" customWidth="1"/>
    <col min="2" max="2" width="8.88671875" style="0" customWidth="1"/>
    <col min="3" max="3" width="12.77734375" style="0" customWidth="1"/>
    <col min="4" max="4" width="15.88671875" style="0" customWidth="1"/>
    <col min="5" max="5" width="7.77734375" style="0" customWidth="1"/>
    <col min="6" max="6" width="14.99609375" style="0" customWidth="1"/>
    <col min="7" max="7" width="15.77734375" style="0" customWidth="1"/>
    <col min="8" max="8" width="8.77734375" style="0" customWidth="1"/>
    <col min="9" max="9" width="62.77734375" style="0" customWidth="1"/>
    <col min="10" max="10" width="16.21484375" style="0" customWidth="1"/>
    <col min="11" max="11" width="5.99609375" style="0" customWidth="1"/>
  </cols>
  <sheetData>
    <row r="1" spans="1:22" ht="20.25">
      <c r="A1" s="53" t="s">
        <v>60</v>
      </c>
      <c r="B1" s="54"/>
      <c r="C1" s="54"/>
      <c r="D1" s="54"/>
      <c r="E1" s="54"/>
      <c r="F1" s="54"/>
      <c r="G1" s="54"/>
      <c r="H1" s="54"/>
      <c r="I1" s="54"/>
      <c r="J1" s="54"/>
      <c r="K1" s="54"/>
      <c r="L1" s="1"/>
      <c r="M1" s="1"/>
      <c r="N1" s="1"/>
      <c r="O1" s="1"/>
      <c r="P1" s="1"/>
      <c r="Q1" s="1"/>
      <c r="R1" s="1"/>
      <c r="S1" s="1"/>
      <c r="T1" s="1"/>
      <c r="U1" s="1"/>
      <c r="V1" s="1"/>
    </row>
    <row r="2" spans="1:22" ht="20.25">
      <c r="A2" s="53" t="s">
        <v>31</v>
      </c>
      <c r="B2" s="54"/>
      <c r="C2" s="54"/>
      <c r="D2" s="54"/>
      <c r="E2" s="54"/>
      <c r="F2" s="54"/>
      <c r="G2" s="54"/>
      <c r="H2" s="54"/>
      <c r="I2" s="54"/>
      <c r="J2" s="54"/>
      <c r="K2" s="54"/>
      <c r="L2" s="1"/>
      <c r="M2" s="1"/>
      <c r="N2" s="1"/>
      <c r="O2" s="1"/>
      <c r="P2" s="1"/>
      <c r="Q2" s="1"/>
      <c r="R2" s="1"/>
      <c r="S2" s="1"/>
      <c r="T2" s="1"/>
      <c r="U2" s="1"/>
      <c r="V2" s="1"/>
    </row>
    <row r="3" spans="1:22" ht="20.25">
      <c r="A3" s="53" t="s">
        <v>32</v>
      </c>
      <c r="B3" s="54"/>
      <c r="C3" s="54"/>
      <c r="D3" s="54"/>
      <c r="E3" s="54"/>
      <c r="F3" s="54"/>
      <c r="G3" s="54"/>
      <c r="H3" s="54"/>
      <c r="I3" s="54"/>
      <c r="J3" s="54"/>
      <c r="K3" s="54"/>
      <c r="L3" s="1"/>
      <c r="M3" s="1"/>
      <c r="N3" s="1"/>
      <c r="O3" s="1"/>
      <c r="P3" s="1"/>
      <c r="Q3" s="1"/>
      <c r="R3" s="1"/>
      <c r="S3" s="1"/>
      <c r="T3" s="1"/>
      <c r="U3" s="1"/>
      <c r="V3" s="1"/>
    </row>
    <row r="4" spans="1:22" ht="20.25">
      <c r="A4" s="51" t="s">
        <v>27</v>
      </c>
      <c r="B4" s="52"/>
      <c r="C4" s="52"/>
      <c r="D4" s="52"/>
      <c r="E4" s="52"/>
      <c r="F4" s="52"/>
      <c r="G4" s="52"/>
      <c r="H4" s="52"/>
      <c r="I4" s="52"/>
      <c r="J4" s="52"/>
      <c r="K4" s="52"/>
      <c r="L4" s="1"/>
      <c r="M4" s="1"/>
      <c r="N4" s="1"/>
      <c r="O4" s="1"/>
      <c r="P4" s="1"/>
      <c r="Q4" s="1"/>
      <c r="R4" s="1"/>
      <c r="S4" s="1"/>
      <c r="T4" s="1"/>
      <c r="U4" s="1"/>
      <c r="V4" s="1"/>
    </row>
    <row r="5" spans="1:22" ht="9.75" customHeight="1">
      <c r="A5" s="51"/>
      <c r="B5" s="52"/>
      <c r="C5" s="52"/>
      <c r="D5" s="52"/>
      <c r="E5" s="52"/>
      <c r="F5" s="52"/>
      <c r="G5" s="52"/>
      <c r="H5" s="52"/>
      <c r="I5" s="52"/>
      <c r="J5" s="52"/>
      <c r="K5" s="52"/>
      <c r="L5" s="1"/>
      <c r="M5" s="1"/>
      <c r="N5" s="1"/>
      <c r="O5" s="1"/>
      <c r="P5" s="1"/>
      <c r="Q5" s="1"/>
      <c r="R5" s="1"/>
      <c r="S5" s="1"/>
      <c r="T5" s="1"/>
      <c r="U5" s="1"/>
      <c r="V5" s="1"/>
    </row>
    <row r="6" spans="1:22" s="4" customFormat="1" ht="16.5" customHeight="1">
      <c r="A6" s="5">
        <v>36978</v>
      </c>
      <c r="B6" s="49" t="s">
        <v>33</v>
      </c>
      <c r="C6" s="49"/>
      <c r="D6" s="49"/>
      <c r="E6" s="49"/>
      <c r="F6" s="49"/>
      <c r="G6" s="49"/>
      <c r="H6" s="49"/>
      <c r="I6" s="49"/>
      <c r="J6" s="49"/>
      <c r="K6" s="49"/>
      <c r="L6" s="3"/>
      <c r="M6" s="3"/>
      <c r="N6" s="3"/>
      <c r="O6" s="3"/>
      <c r="P6" s="3"/>
      <c r="Q6" s="3"/>
      <c r="R6" s="3"/>
      <c r="S6" s="3"/>
      <c r="T6" s="3"/>
      <c r="U6" s="3"/>
      <c r="V6" s="3"/>
    </row>
    <row r="7" spans="1:22" s="4" customFormat="1" ht="16.5" customHeight="1">
      <c r="A7" s="5">
        <v>37237</v>
      </c>
      <c r="B7" s="55" t="s">
        <v>55</v>
      </c>
      <c r="C7" s="55"/>
      <c r="D7" s="55"/>
      <c r="E7" s="55"/>
      <c r="F7" s="55"/>
      <c r="G7" s="55"/>
      <c r="H7" s="55"/>
      <c r="I7" s="55"/>
      <c r="J7" s="49"/>
      <c r="K7" s="49"/>
      <c r="L7" s="3"/>
      <c r="M7" s="3"/>
      <c r="N7" s="3"/>
      <c r="O7" s="3"/>
      <c r="P7" s="3"/>
      <c r="Q7" s="3"/>
      <c r="R7" s="3"/>
      <c r="S7" s="3"/>
      <c r="T7" s="3"/>
      <c r="U7" s="3"/>
      <c r="V7" s="3"/>
    </row>
    <row r="8" spans="1:22" s="4" customFormat="1" ht="16.5" customHeight="1">
      <c r="A8" s="45">
        <v>37433</v>
      </c>
      <c r="B8" s="55" t="s">
        <v>62</v>
      </c>
      <c r="C8" s="55"/>
      <c r="D8" s="55"/>
      <c r="E8" s="55"/>
      <c r="F8" s="55"/>
      <c r="G8" s="55"/>
      <c r="H8" s="55"/>
      <c r="I8" s="55"/>
      <c r="J8" s="44"/>
      <c r="K8" s="44"/>
      <c r="L8" s="3"/>
      <c r="M8" s="3"/>
      <c r="N8" s="3"/>
      <c r="O8" s="3"/>
      <c r="P8" s="3"/>
      <c r="Q8" s="3"/>
      <c r="R8" s="3"/>
      <c r="S8" s="3"/>
      <c r="T8" s="3"/>
      <c r="U8" s="3"/>
      <c r="V8" s="3"/>
    </row>
    <row r="9" spans="1:22" s="4" customFormat="1" ht="16.5" customHeight="1">
      <c r="A9" s="5">
        <v>37784</v>
      </c>
      <c r="B9" s="49" t="s">
        <v>76</v>
      </c>
      <c r="C9" s="49"/>
      <c r="D9" s="49"/>
      <c r="E9" s="49"/>
      <c r="F9" s="49"/>
      <c r="G9" s="49"/>
      <c r="H9" s="49"/>
      <c r="I9" s="49"/>
      <c r="J9" s="49"/>
      <c r="K9" s="49"/>
      <c r="L9" s="3"/>
      <c r="M9" s="3"/>
      <c r="N9" s="3"/>
      <c r="O9" s="3"/>
      <c r="P9" s="3"/>
      <c r="Q9" s="3"/>
      <c r="R9" s="3"/>
      <c r="S9" s="3"/>
      <c r="T9" s="3"/>
      <c r="U9" s="3"/>
      <c r="V9" s="3"/>
    </row>
    <row r="10" spans="1:22" s="4" customFormat="1" ht="16.5" customHeight="1">
      <c r="A10" s="43">
        <v>538</v>
      </c>
      <c r="B10" s="55" t="s">
        <v>77</v>
      </c>
      <c r="C10" s="55"/>
      <c r="D10" s="55"/>
      <c r="E10" s="55"/>
      <c r="F10" s="55"/>
      <c r="G10" s="55"/>
      <c r="H10" s="55"/>
      <c r="I10" s="55"/>
      <c r="J10" s="50" t="s">
        <v>70</v>
      </c>
      <c r="K10" s="50"/>
      <c r="L10" s="3"/>
      <c r="M10" s="3"/>
      <c r="N10" s="3"/>
      <c r="O10" s="3"/>
      <c r="P10" s="3"/>
      <c r="Q10" s="3"/>
      <c r="R10" s="3"/>
      <c r="S10" s="3"/>
      <c r="T10" s="3"/>
      <c r="U10" s="3"/>
      <c r="V10" s="3"/>
    </row>
    <row r="11" spans="1:22" s="4" customFormat="1" ht="16.5" customHeight="1">
      <c r="A11" s="5">
        <v>38322</v>
      </c>
      <c r="B11" s="55" t="s">
        <v>54</v>
      </c>
      <c r="C11" s="55"/>
      <c r="D11" s="55"/>
      <c r="E11" s="55"/>
      <c r="F11" s="55"/>
      <c r="G11" s="55"/>
      <c r="H11" s="55"/>
      <c r="I11" s="55"/>
      <c r="J11" s="49"/>
      <c r="K11" s="49"/>
      <c r="L11" s="3"/>
      <c r="M11" s="3"/>
      <c r="N11" s="3"/>
      <c r="O11" s="3"/>
      <c r="P11" s="3"/>
      <c r="Q11" s="3"/>
      <c r="R11" s="3"/>
      <c r="S11" s="3"/>
      <c r="T11" s="3"/>
      <c r="U11" s="3"/>
      <c r="V11" s="3"/>
    </row>
    <row r="12" spans="1:22" s="4" customFormat="1" ht="16.5" customHeight="1">
      <c r="A12" s="5">
        <v>38352</v>
      </c>
      <c r="B12" s="55" t="s">
        <v>56</v>
      </c>
      <c r="C12" s="55"/>
      <c r="D12" s="55"/>
      <c r="E12" s="55"/>
      <c r="F12" s="55"/>
      <c r="G12" s="55"/>
      <c r="H12" s="55"/>
      <c r="I12" s="55"/>
      <c r="J12" s="49"/>
      <c r="K12" s="49"/>
      <c r="L12" s="3"/>
      <c r="M12" s="3"/>
      <c r="N12" s="3"/>
      <c r="O12" s="3"/>
      <c r="P12" s="3"/>
      <c r="Q12" s="3"/>
      <c r="R12" s="3"/>
      <c r="S12" s="3"/>
      <c r="T12" s="3"/>
      <c r="U12" s="3"/>
      <c r="V12" s="3"/>
    </row>
    <row r="13" spans="1:22" s="4" customFormat="1" ht="16.5" customHeight="1">
      <c r="A13" s="43">
        <v>0</v>
      </c>
      <c r="B13" s="55" t="s">
        <v>80</v>
      </c>
      <c r="C13" s="55"/>
      <c r="D13" s="55"/>
      <c r="E13" s="55"/>
      <c r="F13" s="55"/>
      <c r="G13" s="55"/>
      <c r="H13" s="55"/>
      <c r="I13" s="55"/>
      <c r="J13" s="50" t="s">
        <v>82</v>
      </c>
      <c r="K13" s="50"/>
      <c r="L13" s="3"/>
      <c r="M13" s="3"/>
      <c r="N13" s="3"/>
      <c r="O13" s="3"/>
      <c r="P13" s="3"/>
      <c r="Q13" s="3"/>
      <c r="R13" s="3"/>
      <c r="S13" s="3"/>
      <c r="T13" s="3"/>
      <c r="U13" s="3"/>
      <c r="V13" s="3"/>
    </row>
    <row r="14" spans="1:22" s="4" customFormat="1" ht="16.5" customHeight="1">
      <c r="A14" s="43">
        <v>18</v>
      </c>
      <c r="B14" s="55" t="s">
        <v>81</v>
      </c>
      <c r="C14" s="55"/>
      <c r="D14" s="55"/>
      <c r="E14" s="55"/>
      <c r="F14" s="55"/>
      <c r="G14" s="55"/>
      <c r="H14" s="55"/>
      <c r="I14" s="55"/>
      <c r="J14" s="50"/>
      <c r="K14" s="50"/>
      <c r="L14" s="3"/>
      <c r="M14" s="3"/>
      <c r="N14" s="3"/>
      <c r="O14" s="3"/>
      <c r="P14" s="3"/>
      <c r="Q14" s="3"/>
      <c r="R14" s="3"/>
      <c r="S14" s="3"/>
      <c r="T14" s="3"/>
      <c r="U14" s="3"/>
      <c r="V14" s="3"/>
    </row>
    <row r="15" spans="1:22" s="4" customFormat="1" ht="16.5" customHeight="1">
      <c r="A15" s="5">
        <v>38340</v>
      </c>
      <c r="B15" s="55" t="s">
        <v>78</v>
      </c>
      <c r="C15" s="55"/>
      <c r="D15" s="55"/>
      <c r="E15" s="55"/>
      <c r="F15" s="55"/>
      <c r="G15" s="55"/>
      <c r="H15" s="55"/>
      <c r="I15" s="55"/>
      <c r="J15" s="49" t="s">
        <v>85</v>
      </c>
      <c r="K15" s="49"/>
      <c r="L15" s="3"/>
      <c r="M15" s="3"/>
      <c r="N15" s="3"/>
      <c r="O15" s="3"/>
      <c r="P15" s="3"/>
      <c r="Q15" s="3"/>
      <c r="R15" s="3"/>
      <c r="S15" s="3"/>
      <c r="T15" s="3"/>
      <c r="U15" s="3"/>
      <c r="V15" s="3"/>
    </row>
    <row r="16" spans="1:22" s="4" customFormat="1" ht="16.5" customHeight="1">
      <c r="A16" s="5">
        <v>38370</v>
      </c>
      <c r="B16" s="55" t="s">
        <v>79</v>
      </c>
      <c r="C16" s="55"/>
      <c r="D16" s="55"/>
      <c r="E16" s="55"/>
      <c r="F16" s="55"/>
      <c r="G16" s="55"/>
      <c r="H16" s="55"/>
      <c r="I16" s="55"/>
      <c r="J16" s="60">
        <v>38329</v>
      </c>
      <c r="K16" s="60"/>
      <c r="L16" s="3"/>
      <c r="M16" s="3"/>
      <c r="N16" s="3"/>
      <c r="O16" s="3"/>
      <c r="P16" s="3"/>
      <c r="Q16" s="3"/>
      <c r="R16" s="3"/>
      <c r="S16" s="3"/>
      <c r="T16" s="3"/>
      <c r="U16" s="3"/>
      <c r="V16" s="3"/>
    </row>
    <row r="17" spans="1:22" ht="9.75" customHeight="1" thickBot="1">
      <c r="A17" s="1"/>
      <c r="B17" s="1"/>
      <c r="C17" s="1"/>
      <c r="D17" s="1"/>
      <c r="E17" s="1"/>
      <c r="F17" s="1"/>
      <c r="G17" s="1"/>
      <c r="H17" s="1"/>
      <c r="I17" s="1"/>
      <c r="J17" s="56"/>
      <c r="K17" s="56"/>
      <c r="L17" s="21"/>
      <c r="M17" s="1"/>
      <c r="N17" s="1"/>
      <c r="O17" s="1"/>
      <c r="P17" s="1"/>
      <c r="Q17" s="1"/>
      <c r="R17" s="1"/>
      <c r="S17" s="1"/>
      <c r="T17" s="1"/>
      <c r="U17" s="1"/>
      <c r="V17" s="1"/>
    </row>
    <row r="18" spans="1:22" ht="20.25" thickTop="1">
      <c r="A18" s="22"/>
      <c r="B18" s="23" t="s">
        <v>35</v>
      </c>
      <c r="C18" s="23" t="s">
        <v>35</v>
      </c>
      <c r="D18" s="24" t="s">
        <v>38</v>
      </c>
      <c r="E18" s="23" t="s">
        <v>0</v>
      </c>
      <c r="F18" s="24" t="s">
        <v>41</v>
      </c>
      <c r="G18" s="24" t="s">
        <v>43</v>
      </c>
      <c r="H18" s="24" t="s">
        <v>45</v>
      </c>
      <c r="I18" s="57" t="s">
        <v>47</v>
      </c>
      <c r="J18" s="58"/>
      <c r="K18" s="59"/>
      <c r="L18" s="8"/>
      <c r="M18" s="1"/>
      <c r="N18" s="1"/>
      <c r="O18" s="1"/>
      <c r="P18" s="1"/>
      <c r="Q18" s="1"/>
      <c r="R18" s="1"/>
      <c r="S18" s="1"/>
      <c r="T18" s="1"/>
      <c r="U18" s="1"/>
      <c r="V18" s="1"/>
    </row>
    <row r="19" spans="1:22" ht="19.5">
      <c r="A19" s="25" t="s">
        <v>1</v>
      </c>
      <c r="B19" s="26" t="s">
        <v>36</v>
      </c>
      <c r="C19" s="26" t="s">
        <v>37</v>
      </c>
      <c r="D19" s="27" t="s">
        <v>39</v>
      </c>
      <c r="E19" s="26" t="s">
        <v>40</v>
      </c>
      <c r="F19" s="27" t="s">
        <v>42</v>
      </c>
      <c r="G19" s="27" t="s">
        <v>44</v>
      </c>
      <c r="H19" s="26" t="s">
        <v>46</v>
      </c>
      <c r="I19" s="61" t="s">
        <v>48</v>
      </c>
      <c r="J19" s="62"/>
      <c r="K19" s="63"/>
      <c r="L19" s="8"/>
      <c r="M19" s="1" t="s">
        <v>2</v>
      </c>
      <c r="N19" s="1" t="s">
        <v>3</v>
      </c>
      <c r="O19" s="1" t="s">
        <v>4</v>
      </c>
      <c r="P19" s="1" t="s">
        <v>5</v>
      </c>
      <c r="Q19" s="1" t="s">
        <v>28</v>
      </c>
      <c r="R19" s="1" t="s">
        <v>6</v>
      </c>
      <c r="S19" s="1" t="s">
        <v>29</v>
      </c>
      <c r="T19" s="1" t="s">
        <v>7</v>
      </c>
      <c r="U19" s="1" t="s">
        <v>8</v>
      </c>
      <c r="V19" s="1" t="s">
        <v>9</v>
      </c>
    </row>
    <row r="20" spans="1:22" s="7" customFormat="1" ht="75.75" customHeight="1">
      <c r="A20" s="9"/>
      <c r="B20" s="10" t="s">
        <v>34</v>
      </c>
      <c r="C20" s="11">
        <v>37545</v>
      </c>
      <c r="D20" s="12"/>
      <c r="E20" s="10"/>
      <c r="F20" s="12">
        <v>298625</v>
      </c>
      <c r="G20" s="12"/>
      <c r="H20" s="13" t="s">
        <v>7</v>
      </c>
      <c r="I20" s="64" t="s">
        <v>51</v>
      </c>
      <c r="J20" s="65"/>
      <c r="K20" s="66"/>
      <c r="L20" s="8"/>
      <c r="M20" s="2">
        <f aca="true" t="shared" si="0" ref="M20:N41">IF($H20=M$19,+$D20,0)</f>
        <v>0</v>
      </c>
      <c r="N20" s="2">
        <f t="shared" si="0"/>
        <v>0</v>
      </c>
      <c r="O20" s="6">
        <f aca="true" t="shared" si="1" ref="O20:P35">IF($H20=O$19,+$G20,0)</f>
        <v>0</v>
      </c>
      <c r="P20" s="6">
        <f t="shared" si="1"/>
        <v>0</v>
      </c>
      <c r="Q20" s="2">
        <f aca="true" t="shared" si="2" ref="Q20:V41">IF($H20=Q$19,+$D20,0)</f>
        <v>0</v>
      </c>
      <c r="R20" s="2">
        <f t="shared" si="2"/>
        <v>0</v>
      </c>
      <c r="S20" s="2">
        <f t="shared" si="2"/>
        <v>0</v>
      </c>
      <c r="T20" s="2">
        <f t="shared" si="2"/>
        <v>0</v>
      </c>
      <c r="U20" s="2">
        <f t="shared" si="2"/>
        <v>0</v>
      </c>
      <c r="V20" s="2">
        <f t="shared" si="2"/>
        <v>0</v>
      </c>
    </row>
    <row r="21" spans="1:22" ht="19.5" customHeight="1">
      <c r="A21" s="14"/>
      <c r="B21" s="15" t="s">
        <v>34</v>
      </c>
      <c r="C21" s="16">
        <v>37545</v>
      </c>
      <c r="D21" s="17"/>
      <c r="E21" s="15"/>
      <c r="F21" s="17">
        <v>15196</v>
      </c>
      <c r="G21" s="17"/>
      <c r="H21" s="18" t="s">
        <v>9</v>
      </c>
      <c r="I21" s="46" t="s">
        <v>49</v>
      </c>
      <c r="J21" s="47"/>
      <c r="K21" s="48"/>
      <c r="L21" s="8"/>
      <c r="M21" s="2">
        <f t="shared" si="0"/>
        <v>0</v>
      </c>
      <c r="N21" s="2">
        <f t="shared" si="0"/>
        <v>0</v>
      </c>
      <c r="O21" s="6">
        <f t="shared" si="1"/>
        <v>0</v>
      </c>
      <c r="P21" s="6">
        <f t="shared" si="1"/>
        <v>0</v>
      </c>
      <c r="Q21" s="2">
        <f t="shared" si="2"/>
        <v>0</v>
      </c>
      <c r="R21" s="2">
        <f t="shared" si="2"/>
        <v>0</v>
      </c>
      <c r="S21" s="2">
        <f t="shared" si="2"/>
        <v>0</v>
      </c>
      <c r="T21" s="2">
        <f t="shared" si="2"/>
        <v>0</v>
      </c>
      <c r="U21" s="2">
        <f t="shared" si="2"/>
        <v>0</v>
      </c>
      <c r="V21" s="2">
        <f t="shared" si="2"/>
        <v>0</v>
      </c>
    </row>
    <row r="22" spans="1:22" ht="36" customHeight="1">
      <c r="A22" s="9"/>
      <c r="B22" s="10" t="s">
        <v>50</v>
      </c>
      <c r="C22" s="11">
        <v>37671</v>
      </c>
      <c r="D22" s="12"/>
      <c r="E22" s="10"/>
      <c r="F22" s="12">
        <v>32140</v>
      </c>
      <c r="G22" s="12"/>
      <c r="H22" s="13" t="s">
        <v>9</v>
      </c>
      <c r="I22" s="64" t="s">
        <v>52</v>
      </c>
      <c r="J22" s="65"/>
      <c r="K22" s="66"/>
      <c r="L22" s="8"/>
      <c r="M22" s="2">
        <f t="shared" si="0"/>
        <v>0</v>
      </c>
      <c r="N22" s="2">
        <f t="shared" si="0"/>
        <v>0</v>
      </c>
      <c r="O22" s="6">
        <f t="shared" si="1"/>
        <v>0</v>
      </c>
      <c r="P22" s="6">
        <f t="shared" si="1"/>
        <v>0</v>
      </c>
      <c r="Q22" s="2">
        <f t="shared" si="2"/>
        <v>0</v>
      </c>
      <c r="R22" s="2">
        <f t="shared" si="2"/>
        <v>0</v>
      </c>
      <c r="S22" s="2">
        <f t="shared" si="2"/>
        <v>0</v>
      </c>
      <c r="T22" s="2">
        <f t="shared" si="2"/>
        <v>0</v>
      </c>
      <c r="U22" s="2">
        <f t="shared" si="2"/>
        <v>0</v>
      </c>
      <c r="V22" s="2">
        <f t="shared" si="2"/>
        <v>0</v>
      </c>
    </row>
    <row r="23" spans="1:22" ht="36.75" customHeight="1">
      <c r="A23" s="9"/>
      <c r="B23" s="10" t="s">
        <v>50</v>
      </c>
      <c r="C23" s="11">
        <v>37671</v>
      </c>
      <c r="D23" s="12"/>
      <c r="E23" s="10"/>
      <c r="F23" s="12">
        <v>14940</v>
      </c>
      <c r="G23" s="12"/>
      <c r="H23" s="13" t="s">
        <v>7</v>
      </c>
      <c r="I23" s="64" t="s">
        <v>53</v>
      </c>
      <c r="J23" s="65"/>
      <c r="K23" s="66"/>
      <c r="L23" s="8"/>
      <c r="M23" s="2">
        <f t="shared" si="0"/>
        <v>0</v>
      </c>
      <c r="N23" s="2">
        <f t="shared" si="0"/>
        <v>0</v>
      </c>
      <c r="O23" s="6">
        <f t="shared" si="1"/>
        <v>0</v>
      </c>
      <c r="P23" s="6">
        <f t="shared" si="1"/>
        <v>0</v>
      </c>
      <c r="Q23" s="2">
        <f t="shared" si="2"/>
        <v>0</v>
      </c>
      <c r="R23" s="2">
        <f t="shared" si="2"/>
        <v>0</v>
      </c>
      <c r="S23" s="2">
        <f t="shared" si="2"/>
        <v>0</v>
      </c>
      <c r="T23" s="2">
        <f t="shared" si="2"/>
        <v>0</v>
      </c>
      <c r="U23" s="2">
        <f t="shared" si="2"/>
        <v>0</v>
      </c>
      <c r="V23" s="2">
        <f t="shared" si="2"/>
        <v>0</v>
      </c>
    </row>
    <row r="24" spans="1:22" ht="36.75" customHeight="1">
      <c r="A24" s="14"/>
      <c r="B24" s="15" t="s">
        <v>61</v>
      </c>
      <c r="C24" s="16">
        <v>38098</v>
      </c>
      <c r="D24" s="17"/>
      <c r="E24" s="15"/>
      <c r="F24" s="17">
        <v>-23950</v>
      </c>
      <c r="G24" s="17"/>
      <c r="H24" s="18" t="s">
        <v>7</v>
      </c>
      <c r="I24" s="46" t="s">
        <v>57</v>
      </c>
      <c r="J24" s="47"/>
      <c r="K24" s="48"/>
      <c r="L24" s="8"/>
      <c r="M24" s="2">
        <f t="shared" si="0"/>
        <v>0</v>
      </c>
      <c r="N24" s="2">
        <f t="shared" si="0"/>
        <v>0</v>
      </c>
      <c r="O24" s="6">
        <f t="shared" si="1"/>
        <v>0</v>
      </c>
      <c r="P24" s="6">
        <f t="shared" si="1"/>
        <v>0</v>
      </c>
      <c r="Q24" s="2">
        <f t="shared" si="2"/>
        <v>0</v>
      </c>
      <c r="R24" s="2">
        <f t="shared" si="2"/>
        <v>0</v>
      </c>
      <c r="S24" s="2">
        <f t="shared" si="2"/>
        <v>0</v>
      </c>
      <c r="T24" s="2">
        <f t="shared" si="2"/>
        <v>0</v>
      </c>
      <c r="U24" s="2">
        <f t="shared" si="2"/>
        <v>0</v>
      </c>
      <c r="V24" s="2">
        <f t="shared" si="2"/>
        <v>0</v>
      </c>
    </row>
    <row r="25" spans="1:22" ht="55.5" customHeight="1">
      <c r="A25" s="14"/>
      <c r="B25" s="15" t="s">
        <v>61</v>
      </c>
      <c r="C25" s="16">
        <v>38098</v>
      </c>
      <c r="D25" s="17"/>
      <c r="E25" s="15"/>
      <c r="F25" s="17">
        <v>4020</v>
      </c>
      <c r="G25" s="17"/>
      <c r="H25" s="18" t="s">
        <v>9</v>
      </c>
      <c r="I25" s="46" t="s">
        <v>58</v>
      </c>
      <c r="J25" s="67"/>
      <c r="K25" s="68"/>
      <c r="L25" s="8"/>
      <c r="M25" s="2">
        <f t="shared" si="0"/>
        <v>0</v>
      </c>
      <c r="N25" s="2">
        <f t="shared" si="0"/>
        <v>0</v>
      </c>
      <c r="O25" s="6">
        <f t="shared" si="1"/>
        <v>0</v>
      </c>
      <c r="P25" s="6">
        <f t="shared" si="1"/>
        <v>0</v>
      </c>
      <c r="Q25" s="2">
        <f t="shared" si="2"/>
        <v>0</v>
      </c>
      <c r="R25" s="2">
        <f t="shared" si="2"/>
        <v>0</v>
      </c>
      <c r="S25" s="2">
        <f t="shared" si="2"/>
        <v>0</v>
      </c>
      <c r="T25" s="2">
        <f t="shared" si="2"/>
        <v>0</v>
      </c>
      <c r="U25" s="2">
        <f t="shared" si="2"/>
        <v>0</v>
      </c>
      <c r="V25" s="2">
        <f t="shared" si="2"/>
        <v>0</v>
      </c>
    </row>
    <row r="26" spans="1:22" ht="36.75" customHeight="1">
      <c r="A26" s="14"/>
      <c r="B26" s="15" t="s">
        <v>61</v>
      </c>
      <c r="C26" s="16">
        <v>38098</v>
      </c>
      <c r="D26" s="17"/>
      <c r="E26" s="15"/>
      <c r="F26" s="17">
        <v>1820</v>
      </c>
      <c r="G26" s="17"/>
      <c r="H26" s="18" t="s">
        <v>8</v>
      </c>
      <c r="I26" s="46" t="s">
        <v>59</v>
      </c>
      <c r="J26" s="67"/>
      <c r="K26" s="68"/>
      <c r="L26" s="8"/>
      <c r="M26" s="2">
        <f t="shared" si="0"/>
        <v>0</v>
      </c>
      <c r="N26" s="2">
        <f t="shared" si="0"/>
        <v>0</v>
      </c>
      <c r="O26" s="6">
        <f t="shared" si="1"/>
        <v>0</v>
      </c>
      <c r="P26" s="6">
        <f t="shared" si="1"/>
        <v>0</v>
      </c>
      <c r="Q26" s="2">
        <f t="shared" si="2"/>
        <v>0</v>
      </c>
      <c r="R26" s="2">
        <f t="shared" si="2"/>
        <v>0</v>
      </c>
      <c r="S26" s="2">
        <f t="shared" si="2"/>
        <v>0</v>
      </c>
      <c r="T26" s="2">
        <f t="shared" si="2"/>
        <v>0</v>
      </c>
      <c r="U26" s="2">
        <f t="shared" si="2"/>
        <v>0</v>
      </c>
      <c r="V26" s="2">
        <f t="shared" si="2"/>
        <v>0</v>
      </c>
    </row>
    <row r="27" spans="1:22" ht="36.75" customHeight="1">
      <c r="A27" s="14">
        <v>1</v>
      </c>
      <c r="B27" s="15" t="s">
        <v>63</v>
      </c>
      <c r="C27" s="16">
        <v>38126</v>
      </c>
      <c r="D27" s="17">
        <v>129302</v>
      </c>
      <c r="E27" s="15"/>
      <c r="F27" s="17"/>
      <c r="G27" s="17"/>
      <c r="H27" s="18" t="s">
        <v>7</v>
      </c>
      <c r="I27" s="46" t="s">
        <v>64</v>
      </c>
      <c r="J27" s="47"/>
      <c r="K27" s="48"/>
      <c r="L27" s="8"/>
      <c r="M27" s="2">
        <f t="shared" si="0"/>
        <v>0</v>
      </c>
      <c r="N27" s="2">
        <f t="shared" si="0"/>
        <v>0</v>
      </c>
      <c r="O27" s="6">
        <f t="shared" si="1"/>
        <v>0</v>
      </c>
      <c r="P27" s="6">
        <f t="shared" si="1"/>
        <v>0</v>
      </c>
      <c r="Q27" s="2">
        <f t="shared" si="2"/>
        <v>0</v>
      </c>
      <c r="R27" s="2">
        <f t="shared" si="2"/>
        <v>0</v>
      </c>
      <c r="S27" s="2">
        <f t="shared" si="2"/>
        <v>0</v>
      </c>
      <c r="T27" s="2">
        <f t="shared" si="2"/>
        <v>129302</v>
      </c>
      <c r="U27" s="2">
        <f t="shared" si="2"/>
        <v>0</v>
      </c>
      <c r="V27" s="2"/>
    </row>
    <row r="28" spans="1:22" ht="19.5" customHeight="1">
      <c r="A28" s="14">
        <v>1</v>
      </c>
      <c r="B28" s="15" t="s">
        <v>63</v>
      </c>
      <c r="C28" s="16">
        <v>38126</v>
      </c>
      <c r="D28" s="17">
        <v>84085</v>
      </c>
      <c r="E28" s="15"/>
      <c r="F28" s="17"/>
      <c r="G28" s="17"/>
      <c r="H28" s="18" t="s">
        <v>7</v>
      </c>
      <c r="I28" s="46" t="s">
        <v>65</v>
      </c>
      <c r="J28" s="47"/>
      <c r="K28" s="48"/>
      <c r="L28" s="8"/>
      <c r="M28" s="2">
        <f t="shared" si="0"/>
        <v>0</v>
      </c>
      <c r="N28" s="2">
        <f t="shared" si="0"/>
        <v>0</v>
      </c>
      <c r="O28" s="6">
        <f t="shared" si="1"/>
        <v>0</v>
      </c>
      <c r="P28" s="6">
        <f t="shared" si="1"/>
        <v>0</v>
      </c>
      <c r="Q28" s="2">
        <f t="shared" si="2"/>
        <v>0</v>
      </c>
      <c r="R28" s="2">
        <f t="shared" si="2"/>
        <v>0</v>
      </c>
      <c r="S28" s="2">
        <f t="shared" si="2"/>
        <v>0</v>
      </c>
      <c r="T28" s="2">
        <f t="shared" si="2"/>
        <v>84085</v>
      </c>
      <c r="U28" s="2">
        <f t="shared" si="2"/>
        <v>0</v>
      </c>
      <c r="V28" s="2"/>
    </row>
    <row r="29" spans="1:22" ht="36.75" customHeight="1">
      <c r="A29" s="14">
        <v>1</v>
      </c>
      <c r="B29" s="15" t="s">
        <v>63</v>
      </c>
      <c r="C29" s="16">
        <v>38126</v>
      </c>
      <c r="D29" s="17">
        <v>75490</v>
      </c>
      <c r="E29" s="15"/>
      <c r="F29" s="17"/>
      <c r="G29" s="17"/>
      <c r="H29" s="18" t="s">
        <v>8</v>
      </c>
      <c r="I29" s="46" t="s">
        <v>66</v>
      </c>
      <c r="J29" s="67"/>
      <c r="K29" s="68"/>
      <c r="L29" s="8"/>
      <c r="M29" s="2">
        <f t="shared" si="0"/>
        <v>0</v>
      </c>
      <c r="N29" s="2">
        <f t="shared" si="0"/>
        <v>0</v>
      </c>
      <c r="O29" s="6">
        <f t="shared" si="1"/>
        <v>0</v>
      </c>
      <c r="P29" s="6">
        <f t="shared" si="1"/>
        <v>0</v>
      </c>
      <c r="Q29" s="2">
        <f t="shared" si="2"/>
        <v>0</v>
      </c>
      <c r="R29" s="2">
        <f t="shared" si="2"/>
        <v>0</v>
      </c>
      <c r="S29" s="2">
        <f t="shared" si="2"/>
        <v>0</v>
      </c>
      <c r="T29" s="2">
        <f t="shared" si="2"/>
        <v>0</v>
      </c>
      <c r="U29" s="2">
        <f t="shared" si="2"/>
        <v>75490</v>
      </c>
      <c r="V29" s="2"/>
    </row>
    <row r="30" spans="1:22" ht="36.75" customHeight="1">
      <c r="A30" s="14">
        <v>1</v>
      </c>
      <c r="B30" s="15" t="s">
        <v>63</v>
      </c>
      <c r="C30" s="16">
        <v>38126</v>
      </c>
      <c r="D30" s="17">
        <v>68051</v>
      </c>
      <c r="E30" s="15"/>
      <c r="F30" s="17"/>
      <c r="G30" s="17">
        <v>68051</v>
      </c>
      <c r="H30" s="18" t="s">
        <v>4</v>
      </c>
      <c r="I30" s="46" t="s">
        <v>67</v>
      </c>
      <c r="J30" s="67"/>
      <c r="K30" s="68"/>
      <c r="L30" s="8"/>
      <c r="M30" s="2">
        <f t="shared" si="0"/>
        <v>0</v>
      </c>
      <c r="N30" s="2">
        <f t="shared" si="0"/>
        <v>0</v>
      </c>
      <c r="O30" s="6">
        <f t="shared" si="1"/>
        <v>68051</v>
      </c>
      <c r="P30" s="6">
        <f t="shared" si="1"/>
        <v>0</v>
      </c>
      <c r="Q30" s="2">
        <f t="shared" si="2"/>
        <v>0</v>
      </c>
      <c r="R30" s="2">
        <f t="shared" si="2"/>
        <v>0</v>
      </c>
      <c r="S30" s="2">
        <f t="shared" si="2"/>
        <v>0</v>
      </c>
      <c r="T30" s="2">
        <f t="shared" si="2"/>
        <v>0</v>
      </c>
      <c r="U30" s="2">
        <f t="shared" si="2"/>
        <v>0</v>
      </c>
      <c r="V30" s="2"/>
    </row>
    <row r="31" spans="1:22" ht="36.75" customHeight="1">
      <c r="A31" s="14">
        <v>2</v>
      </c>
      <c r="B31" s="15" t="s">
        <v>75</v>
      </c>
      <c r="C31" s="16">
        <v>38161</v>
      </c>
      <c r="D31" s="17">
        <v>0</v>
      </c>
      <c r="E31" s="15">
        <v>66</v>
      </c>
      <c r="F31" s="17"/>
      <c r="G31" s="17"/>
      <c r="H31" s="18" t="s">
        <v>4</v>
      </c>
      <c r="I31" s="46" t="s">
        <v>69</v>
      </c>
      <c r="J31" s="47"/>
      <c r="K31" s="48"/>
      <c r="L31" s="8"/>
      <c r="M31" s="2">
        <f t="shared" si="0"/>
        <v>0</v>
      </c>
      <c r="N31" s="2">
        <f t="shared" si="0"/>
        <v>0</v>
      </c>
      <c r="O31" s="6">
        <f t="shared" si="1"/>
        <v>0</v>
      </c>
      <c r="P31" s="6">
        <f t="shared" si="1"/>
        <v>0</v>
      </c>
      <c r="Q31" s="2">
        <f t="shared" si="2"/>
        <v>0</v>
      </c>
      <c r="R31" s="2">
        <f t="shared" si="2"/>
        <v>0</v>
      </c>
      <c r="S31" s="2">
        <f t="shared" si="2"/>
        <v>0</v>
      </c>
      <c r="T31" s="2">
        <f t="shared" si="2"/>
        <v>0</v>
      </c>
      <c r="U31" s="2">
        <f t="shared" si="2"/>
        <v>0</v>
      </c>
      <c r="V31" s="2"/>
    </row>
    <row r="32" spans="1:22" ht="36.75" customHeight="1">
      <c r="A32" s="14">
        <v>2</v>
      </c>
      <c r="B32" s="15" t="s">
        <v>75</v>
      </c>
      <c r="C32" s="16">
        <v>38161</v>
      </c>
      <c r="D32" s="17">
        <v>11098</v>
      </c>
      <c r="E32" s="15"/>
      <c r="F32" s="17"/>
      <c r="G32" s="17"/>
      <c r="H32" s="18" t="s">
        <v>7</v>
      </c>
      <c r="I32" s="46" t="s">
        <v>71</v>
      </c>
      <c r="J32" s="47"/>
      <c r="K32" s="48"/>
      <c r="L32" s="8"/>
      <c r="M32" s="2">
        <f t="shared" si="0"/>
        <v>0</v>
      </c>
      <c r="N32" s="2">
        <f t="shared" si="0"/>
        <v>0</v>
      </c>
      <c r="O32" s="6">
        <f t="shared" si="1"/>
        <v>0</v>
      </c>
      <c r="P32" s="6">
        <f t="shared" si="1"/>
        <v>0</v>
      </c>
      <c r="Q32" s="2">
        <f t="shared" si="2"/>
        <v>0</v>
      </c>
      <c r="R32" s="2">
        <f t="shared" si="2"/>
        <v>0</v>
      </c>
      <c r="S32" s="2">
        <f t="shared" si="2"/>
        <v>0</v>
      </c>
      <c r="T32" s="2">
        <f t="shared" si="2"/>
        <v>11098</v>
      </c>
      <c r="U32" s="2">
        <f t="shared" si="2"/>
        <v>0</v>
      </c>
      <c r="V32" s="2"/>
    </row>
    <row r="33" spans="1:22" ht="36.75" customHeight="1">
      <c r="A33" s="14">
        <v>2</v>
      </c>
      <c r="B33" s="15" t="s">
        <v>75</v>
      </c>
      <c r="C33" s="16">
        <v>38161</v>
      </c>
      <c r="D33" s="17">
        <v>133545</v>
      </c>
      <c r="E33" s="15"/>
      <c r="F33" s="17"/>
      <c r="G33" s="17"/>
      <c r="H33" s="18" t="s">
        <v>8</v>
      </c>
      <c r="I33" s="46" t="s">
        <v>72</v>
      </c>
      <c r="J33" s="47"/>
      <c r="K33" s="48"/>
      <c r="L33" s="8"/>
      <c r="M33" s="2">
        <f t="shared" si="0"/>
        <v>0</v>
      </c>
      <c r="N33" s="2">
        <f t="shared" si="0"/>
        <v>0</v>
      </c>
      <c r="O33" s="6">
        <f t="shared" si="1"/>
        <v>0</v>
      </c>
      <c r="P33" s="6">
        <f t="shared" si="1"/>
        <v>0</v>
      </c>
      <c r="Q33" s="2">
        <f t="shared" si="2"/>
        <v>0</v>
      </c>
      <c r="R33" s="2">
        <f t="shared" si="2"/>
        <v>0</v>
      </c>
      <c r="S33" s="2">
        <f t="shared" si="2"/>
        <v>0</v>
      </c>
      <c r="T33" s="2">
        <f t="shared" si="2"/>
        <v>0</v>
      </c>
      <c r="U33" s="2">
        <f t="shared" si="2"/>
        <v>133545</v>
      </c>
      <c r="V33" s="2"/>
    </row>
    <row r="34" spans="1:22" ht="36.75" customHeight="1">
      <c r="A34" s="14">
        <v>2</v>
      </c>
      <c r="B34" s="15" t="s">
        <v>75</v>
      </c>
      <c r="C34" s="16">
        <v>38161</v>
      </c>
      <c r="D34" s="17">
        <v>147564</v>
      </c>
      <c r="E34" s="15"/>
      <c r="F34" s="17"/>
      <c r="G34" s="17"/>
      <c r="H34" s="18" t="s">
        <v>7</v>
      </c>
      <c r="I34" s="46" t="s">
        <v>73</v>
      </c>
      <c r="J34" s="47"/>
      <c r="K34" s="48"/>
      <c r="L34" s="8"/>
      <c r="M34" s="2">
        <f t="shared" si="0"/>
        <v>0</v>
      </c>
      <c r="N34" s="2">
        <f t="shared" si="0"/>
        <v>0</v>
      </c>
      <c r="O34" s="6">
        <f t="shared" si="1"/>
        <v>0</v>
      </c>
      <c r="P34" s="6">
        <f t="shared" si="1"/>
        <v>0</v>
      </c>
      <c r="Q34" s="2">
        <f t="shared" si="2"/>
        <v>0</v>
      </c>
      <c r="R34" s="2">
        <f t="shared" si="2"/>
        <v>0</v>
      </c>
      <c r="S34" s="2">
        <f t="shared" si="2"/>
        <v>0</v>
      </c>
      <c r="T34" s="2">
        <f t="shared" si="2"/>
        <v>147564</v>
      </c>
      <c r="U34" s="2">
        <f t="shared" si="2"/>
        <v>0</v>
      </c>
      <c r="V34" s="2"/>
    </row>
    <row r="35" spans="1:22" ht="36.75" customHeight="1">
      <c r="A35" s="14">
        <v>2</v>
      </c>
      <c r="B35" s="15" t="s">
        <v>75</v>
      </c>
      <c r="C35" s="16">
        <v>38161</v>
      </c>
      <c r="D35" s="17">
        <v>1402</v>
      </c>
      <c r="E35" s="15"/>
      <c r="F35" s="17"/>
      <c r="G35" s="17"/>
      <c r="H35" s="18" t="s">
        <v>7</v>
      </c>
      <c r="I35" s="46" t="s">
        <v>74</v>
      </c>
      <c r="J35" s="47"/>
      <c r="K35" s="48"/>
      <c r="L35" s="8"/>
      <c r="M35" s="2">
        <f t="shared" si="0"/>
        <v>0</v>
      </c>
      <c r="N35" s="2">
        <f t="shared" si="0"/>
        <v>0</v>
      </c>
      <c r="O35" s="6">
        <f t="shared" si="1"/>
        <v>0</v>
      </c>
      <c r="P35" s="6">
        <f t="shared" si="1"/>
        <v>0</v>
      </c>
      <c r="Q35" s="2">
        <f t="shared" si="2"/>
        <v>0</v>
      </c>
      <c r="R35" s="2">
        <f t="shared" si="2"/>
        <v>0</v>
      </c>
      <c r="S35" s="2">
        <f t="shared" si="2"/>
        <v>0</v>
      </c>
      <c r="T35" s="2">
        <f t="shared" si="2"/>
        <v>1402</v>
      </c>
      <c r="U35" s="2">
        <f t="shared" si="2"/>
        <v>0</v>
      </c>
      <c r="V35" s="2"/>
    </row>
    <row r="36" spans="1:22" ht="36.75" customHeight="1">
      <c r="A36" s="14"/>
      <c r="B36" s="15" t="s">
        <v>83</v>
      </c>
      <c r="C36" s="16">
        <v>38252</v>
      </c>
      <c r="D36" s="17"/>
      <c r="E36" s="15"/>
      <c r="F36" s="17">
        <v>4200</v>
      </c>
      <c r="G36" s="17"/>
      <c r="H36" s="18" t="s">
        <v>29</v>
      </c>
      <c r="I36" s="46" t="s">
        <v>84</v>
      </c>
      <c r="J36" s="47"/>
      <c r="K36" s="48"/>
      <c r="L36" s="8"/>
      <c r="M36" s="2">
        <f t="shared" si="0"/>
        <v>0</v>
      </c>
      <c r="N36" s="2">
        <f t="shared" si="0"/>
        <v>0</v>
      </c>
      <c r="O36" s="6">
        <f aca="true" t="shared" si="3" ref="O36:P41">IF($H36=O$19,+$G36,0)</f>
        <v>0</v>
      </c>
      <c r="P36" s="6">
        <f t="shared" si="3"/>
        <v>0</v>
      </c>
      <c r="Q36" s="2">
        <f t="shared" si="2"/>
        <v>0</v>
      </c>
      <c r="R36" s="2">
        <f t="shared" si="2"/>
        <v>0</v>
      </c>
      <c r="S36" s="2">
        <f t="shared" si="2"/>
        <v>0</v>
      </c>
      <c r="T36" s="2">
        <f t="shared" si="2"/>
        <v>0</v>
      </c>
      <c r="U36" s="2">
        <f t="shared" si="2"/>
        <v>0</v>
      </c>
      <c r="V36" s="2"/>
    </row>
    <row r="37" spans="1:22" ht="59.25" customHeight="1">
      <c r="A37" s="14"/>
      <c r="B37" s="15" t="s">
        <v>75</v>
      </c>
      <c r="C37" s="16">
        <v>38329</v>
      </c>
      <c r="D37" s="17"/>
      <c r="E37" s="15">
        <v>18</v>
      </c>
      <c r="F37" s="17"/>
      <c r="G37" s="17"/>
      <c r="H37" s="18" t="s">
        <v>8</v>
      </c>
      <c r="I37" s="46" t="s">
        <v>86</v>
      </c>
      <c r="J37" s="47"/>
      <c r="K37" s="48"/>
      <c r="L37" s="8"/>
      <c r="M37" s="2">
        <f t="shared" si="0"/>
        <v>0</v>
      </c>
      <c r="N37" s="2">
        <f t="shared" si="0"/>
        <v>0</v>
      </c>
      <c r="O37" s="6">
        <f t="shared" si="3"/>
        <v>0</v>
      </c>
      <c r="P37" s="6">
        <f t="shared" si="3"/>
        <v>0</v>
      </c>
      <c r="Q37" s="2">
        <f t="shared" si="2"/>
        <v>0</v>
      </c>
      <c r="R37" s="2">
        <f t="shared" si="2"/>
        <v>0</v>
      </c>
      <c r="S37" s="2">
        <f t="shared" si="2"/>
        <v>0</v>
      </c>
      <c r="T37" s="2">
        <f t="shared" si="2"/>
        <v>0</v>
      </c>
      <c r="U37" s="2">
        <f t="shared" si="2"/>
        <v>0</v>
      </c>
      <c r="V37" s="2"/>
    </row>
    <row r="38" spans="1:22" ht="36.75" customHeight="1">
      <c r="A38" s="14"/>
      <c r="B38" s="15"/>
      <c r="C38" s="16"/>
      <c r="D38" s="17"/>
      <c r="E38" s="15"/>
      <c r="F38" s="17"/>
      <c r="G38" s="17"/>
      <c r="H38" s="18"/>
      <c r="I38" s="46"/>
      <c r="J38" s="47"/>
      <c r="K38" s="48"/>
      <c r="L38" s="8"/>
      <c r="M38" s="2">
        <f t="shared" si="0"/>
        <v>0</v>
      </c>
      <c r="N38" s="2">
        <f t="shared" si="0"/>
        <v>0</v>
      </c>
      <c r="O38" s="6">
        <f t="shared" si="3"/>
        <v>0</v>
      </c>
      <c r="P38" s="6">
        <f t="shared" si="3"/>
        <v>0</v>
      </c>
      <c r="Q38" s="2">
        <f t="shared" si="2"/>
        <v>0</v>
      </c>
      <c r="R38" s="2">
        <f t="shared" si="2"/>
        <v>0</v>
      </c>
      <c r="S38" s="2">
        <f t="shared" si="2"/>
        <v>0</v>
      </c>
      <c r="T38" s="2">
        <f t="shared" si="2"/>
        <v>0</v>
      </c>
      <c r="U38" s="2">
        <f t="shared" si="2"/>
        <v>0</v>
      </c>
      <c r="V38" s="2"/>
    </row>
    <row r="39" spans="1:22" ht="36.75" customHeight="1">
      <c r="A39" s="14"/>
      <c r="B39" s="15"/>
      <c r="C39" s="16"/>
      <c r="D39" s="17"/>
      <c r="E39" s="15"/>
      <c r="F39" s="17"/>
      <c r="G39" s="17"/>
      <c r="H39" s="18"/>
      <c r="I39" s="46"/>
      <c r="J39" s="47"/>
      <c r="K39" s="48"/>
      <c r="L39" s="8"/>
      <c r="M39" s="2">
        <f t="shared" si="0"/>
        <v>0</v>
      </c>
      <c r="N39" s="2">
        <f t="shared" si="0"/>
        <v>0</v>
      </c>
      <c r="O39" s="6">
        <f t="shared" si="3"/>
        <v>0</v>
      </c>
      <c r="P39" s="6">
        <f t="shared" si="3"/>
        <v>0</v>
      </c>
      <c r="Q39" s="2">
        <f t="shared" si="2"/>
        <v>0</v>
      </c>
      <c r="R39" s="2">
        <f t="shared" si="2"/>
        <v>0</v>
      </c>
      <c r="S39" s="2">
        <f t="shared" si="2"/>
        <v>0</v>
      </c>
      <c r="T39" s="2">
        <f t="shared" si="2"/>
        <v>0</v>
      </c>
      <c r="U39" s="2">
        <f t="shared" si="2"/>
        <v>0</v>
      </c>
      <c r="V39" s="2"/>
    </row>
    <row r="40" spans="1:22" ht="36.75" customHeight="1">
      <c r="A40" s="14"/>
      <c r="B40" s="15"/>
      <c r="C40" s="16"/>
      <c r="D40" s="17"/>
      <c r="E40" s="15"/>
      <c r="F40" s="17"/>
      <c r="G40" s="17"/>
      <c r="H40" s="18"/>
      <c r="I40" s="46"/>
      <c r="J40" s="47"/>
      <c r="K40" s="48"/>
      <c r="L40" s="8"/>
      <c r="M40" s="2">
        <f t="shared" si="0"/>
        <v>0</v>
      </c>
      <c r="N40" s="2">
        <f t="shared" si="0"/>
        <v>0</v>
      </c>
      <c r="O40" s="6">
        <f t="shared" si="3"/>
        <v>0</v>
      </c>
      <c r="P40" s="6">
        <f t="shared" si="3"/>
        <v>0</v>
      </c>
      <c r="Q40" s="2">
        <f t="shared" si="2"/>
        <v>0</v>
      </c>
      <c r="R40" s="2">
        <f t="shared" si="2"/>
        <v>0</v>
      </c>
      <c r="S40" s="2">
        <f t="shared" si="2"/>
        <v>0</v>
      </c>
      <c r="T40" s="2">
        <f t="shared" si="2"/>
        <v>0</v>
      </c>
      <c r="U40" s="2">
        <f t="shared" si="2"/>
        <v>0</v>
      </c>
      <c r="V40" s="2"/>
    </row>
    <row r="41" spans="1:22" ht="36.75" customHeight="1">
      <c r="A41" s="14"/>
      <c r="B41" s="15"/>
      <c r="C41" s="16"/>
      <c r="D41" s="17"/>
      <c r="E41" s="15"/>
      <c r="F41" s="17"/>
      <c r="G41" s="17"/>
      <c r="H41" s="18"/>
      <c r="I41" s="46"/>
      <c r="J41" s="47"/>
      <c r="K41" s="48"/>
      <c r="L41" s="8"/>
      <c r="M41" s="2">
        <f t="shared" si="0"/>
        <v>0</v>
      </c>
      <c r="N41" s="2">
        <f t="shared" si="0"/>
        <v>0</v>
      </c>
      <c r="O41" s="6">
        <f t="shared" si="3"/>
        <v>0</v>
      </c>
      <c r="P41" s="6">
        <f t="shared" si="3"/>
        <v>0</v>
      </c>
      <c r="Q41" s="2">
        <f t="shared" si="2"/>
        <v>0</v>
      </c>
      <c r="R41" s="2">
        <f t="shared" si="2"/>
        <v>0</v>
      </c>
      <c r="S41" s="2">
        <f t="shared" si="2"/>
        <v>0</v>
      </c>
      <c r="T41" s="2">
        <f t="shared" si="2"/>
        <v>0</v>
      </c>
      <c r="U41" s="2">
        <f t="shared" si="2"/>
        <v>0</v>
      </c>
      <c r="V41" s="2"/>
    </row>
    <row r="42" spans="1:22" ht="24.75" customHeight="1">
      <c r="A42" s="28"/>
      <c r="B42" s="19"/>
      <c r="C42" s="31" t="s">
        <v>10</v>
      </c>
      <c r="D42" s="32">
        <f>SUM(D19:D41)</f>
        <v>650537</v>
      </c>
      <c r="E42" s="33">
        <f>SUM(E19:E41)</f>
        <v>84</v>
      </c>
      <c r="F42" s="32">
        <f>SUM(F20:F41)</f>
        <v>346991</v>
      </c>
      <c r="G42" s="32">
        <f>SUM(G19:G41)</f>
        <v>68051</v>
      </c>
      <c r="H42" s="19"/>
      <c r="I42" s="72" t="s">
        <v>68</v>
      </c>
      <c r="J42" s="73"/>
      <c r="K42" s="74"/>
      <c r="L42" s="8"/>
      <c r="M42" s="1"/>
      <c r="N42" s="1"/>
      <c r="O42" s="1"/>
      <c r="P42" s="1"/>
      <c r="Q42" s="1"/>
      <c r="R42" s="1"/>
      <c r="S42" s="1"/>
      <c r="T42" s="1"/>
      <c r="U42" s="1"/>
      <c r="V42" s="1"/>
    </row>
    <row r="43" spans="1:22" ht="24.75" customHeight="1">
      <c r="A43" s="28"/>
      <c r="B43" s="19"/>
      <c r="C43" s="31" t="s">
        <v>11</v>
      </c>
      <c r="D43" s="32">
        <v>42026706</v>
      </c>
      <c r="E43" s="32"/>
      <c r="F43" s="32">
        <v>1060000</v>
      </c>
      <c r="G43" s="32"/>
      <c r="H43" s="19"/>
      <c r="I43" s="46"/>
      <c r="J43" s="73"/>
      <c r="K43" s="74"/>
      <c r="L43" s="8"/>
      <c r="M43" s="1"/>
      <c r="N43" s="1"/>
      <c r="O43" s="1"/>
      <c r="P43" s="1"/>
      <c r="Q43" s="1"/>
      <c r="R43" s="1"/>
      <c r="S43" s="1"/>
      <c r="T43" s="1"/>
      <c r="U43" s="1"/>
      <c r="V43" s="1"/>
    </row>
    <row r="44" spans="1:22" ht="24.75" customHeight="1">
      <c r="A44" s="28"/>
      <c r="B44" s="19"/>
      <c r="C44" s="31" t="s">
        <v>12</v>
      </c>
      <c r="D44" s="32">
        <f>D43+D42</f>
        <v>42677243</v>
      </c>
      <c r="E44" s="19"/>
      <c r="F44" s="32">
        <f>F43+F42</f>
        <v>1406991</v>
      </c>
      <c r="G44" s="32"/>
      <c r="H44" s="19"/>
      <c r="I44" s="46"/>
      <c r="J44" s="73"/>
      <c r="K44" s="74"/>
      <c r="L44" s="8"/>
      <c r="M44" s="1"/>
      <c r="N44" s="1"/>
      <c r="O44" s="1"/>
      <c r="P44" s="1"/>
      <c r="Q44" s="1"/>
      <c r="R44" s="1"/>
      <c r="S44" s="1"/>
      <c r="T44" s="1"/>
      <c r="U44" s="1"/>
      <c r="V44" s="1"/>
    </row>
    <row r="45" spans="1:22" ht="24.75" customHeight="1" thickBot="1">
      <c r="A45" s="29"/>
      <c r="B45" s="20"/>
      <c r="C45" s="34" t="s">
        <v>13</v>
      </c>
      <c r="D45" s="35">
        <f>D42/D43</f>
        <v>0.015479133672765122</v>
      </c>
      <c r="E45" s="20"/>
      <c r="F45" s="35">
        <f>F42/F43</f>
        <v>0.32735</v>
      </c>
      <c r="G45" s="35">
        <f>G42/D43</f>
        <v>0.0016192323043352482</v>
      </c>
      <c r="H45" s="20"/>
      <c r="I45" s="69"/>
      <c r="J45" s="70"/>
      <c r="K45" s="71"/>
      <c r="L45" s="8"/>
      <c r="M45" s="1"/>
      <c r="N45" s="1"/>
      <c r="O45" s="1"/>
      <c r="P45" s="1"/>
      <c r="Q45" s="1"/>
      <c r="R45" s="1"/>
      <c r="S45" s="1"/>
      <c r="T45" s="1"/>
      <c r="U45" s="1"/>
      <c r="V45" s="1"/>
    </row>
    <row r="46" spans="1:22" ht="16.5" thickTop="1">
      <c r="A46" s="36" t="s">
        <v>14</v>
      </c>
      <c r="B46" s="30"/>
      <c r="C46" s="30"/>
      <c r="D46" s="38" t="s">
        <v>15</v>
      </c>
      <c r="E46" s="30"/>
      <c r="F46" s="39" t="s">
        <v>16</v>
      </c>
      <c r="G46" s="39"/>
      <c r="H46" s="30"/>
      <c r="I46" s="40" t="s">
        <v>17</v>
      </c>
      <c r="J46" s="38" t="s">
        <v>15</v>
      </c>
      <c r="K46" s="41" t="s">
        <v>16</v>
      </c>
      <c r="L46" s="21"/>
      <c r="M46" s="1"/>
      <c r="N46" s="1"/>
      <c r="O46" s="1"/>
      <c r="P46" s="1"/>
      <c r="Q46" s="1"/>
      <c r="R46" s="1"/>
      <c r="S46" s="1"/>
      <c r="T46" s="1"/>
      <c r="U46" s="1"/>
      <c r="V46" s="1"/>
    </row>
    <row r="47" spans="1:22" ht="15.75">
      <c r="A47" s="36"/>
      <c r="B47" s="30"/>
      <c r="C47" s="30"/>
      <c r="D47" s="40"/>
      <c r="E47" s="30"/>
      <c r="F47" s="37"/>
      <c r="G47" s="37"/>
      <c r="H47" s="30"/>
      <c r="I47" s="40"/>
      <c r="J47" s="40"/>
      <c r="K47" s="36"/>
      <c r="L47" s="21"/>
      <c r="M47" s="1"/>
      <c r="N47" s="1"/>
      <c r="O47" s="1"/>
      <c r="P47" s="1"/>
      <c r="Q47" s="1"/>
      <c r="R47" s="1"/>
      <c r="S47" s="1"/>
      <c r="T47" s="1"/>
      <c r="U47" s="1"/>
      <c r="V47" s="1"/>
    </row>
    <row r="48" spans="1:12" ht="15.75">
      <c r="A48" s="36" t="s">
        <v>18</v>
      </c>
      <c r="B48" s="30"/>
      <c r="C48" s="30"/>
      <c r="D48" s="40">
        <f>SUM(M20:M41)</f>
        <v>0</v>
      </c>
      <c r="E48" s="30"/>
      <c r="F48" s="42">
        <f>D48/D43</f>
        <v>0</v>
      </c>
      <c r="G48" s="42"/>
      <c r="H48" s="30"/>
      <c r="I48" s="40" t="s">
        <v>20</v>
      </c>
      <c r="J48" s="40">
        <f>SUM(R20:R41)</f>
        <v>0</v>
      </c>
      <c r="K48" s="42">
        <f>J48/D43</f>
        <v>0</v>
      </c>
      <c r="L48" s="7"/>
    </row>
    <row r="49" spans="1:12" ht="15.75">
      <c r="A49" s="36" t="s">
        <v>19</v>
      </c>
      <c r="B49" s="30"/>
      <c r="C49" s="30"/>
      <c r="D49" s="40">
        <f>SUM(N20:N41)</f>
        <v>0</v>
      </c>
      <c r="E49" s="30"/>
      <c r="F49" s="42">
        <f>D49/D43</f>
        <v>0</v>
      </c>
      <c r="G49" s="42"/>
      <c r="H49" s="30"/>
      <c r="I49" s="40" t="s">
        <v>30</v>
      </c>
      <c r="J49" s="40">
        <f>SUM(S20:S41)</f>
        <v>0</v>
      </c>
      <c r="K49" s="42">
        <f>J49/D43</f>
        <v>0</v>
      </c>
      <c r="L49" s="7"/>
    </row>
    <row r="50" spans="1:12" ht="15.75">
      <c r="A50" s="36" t="s">
        <v>21</v>
      </c>
      <c r="B50" s="30"/>
      <c r="C50" s="30"/>
      <c r="D50" s="40">
        <f>SUM(O20:O41)</f>
        <v>68051</v>
      </c>
      <c r="E50" s="30"/>
      <c r="F50" s="42">
        <f>D50/D43</f>
        <v>0.0016192323043352482</v>
      </c>
      <c r="G50" s="42"/>
      <c r="H50" s="30"/>
      <c r="I50" s="40" t="s">
        <v>22</v>
      </c>
      <c r="J50" s="40">
        <f>SUM(T20:T41)</f>
        <v>373451</v>
      </c>
      <c r="K50" s="42">
        <f>J50/D43</f>
        <v>0.008886040224042303</v>
      </c>
      <c r="L50" s="7"/>
    </row>
    <row r="51" spans="1:12" ht="15.75">
      <c r="A51" s="36" t="s">
        <v>23</v>
      </c>
      <c r="B51" s="30"/>
      <c r="C51" s="30"/>
      <c r="D51" s="40">
        <f>SUM(P20:P41)</f>
        <v>0</v>
      </c>
      <c r="E51" s="30"/>
      <c r="F51" s="42">
        <f>D51/D43</f>
        <v>0</v>
      </c>
      <c r="G51" s="42"/>
      <c r="H51" s="30"/>
      <c r="I51" s="40" t="s">
        <v>24</v>
      </c>
      <c r="J51" s="40">
        <f>SUM(U20:U41)</f>
        <v>209035</v>
      </c>
      <c r="K51" s="42">
        <f>J51/D43</f>
        <v>0.004973861144387571</v>
      </c>
      <c r="L51" s="7"/>
    </row>
    <row r="52" spans="1:12" ht="15.75">
      <c r="A52" s="36" t="s">
        <v>25</v>
      </c>
      <c r="B52" s="30"/>
      <c r="C52" s="30"/>
      <c r="D52" s="40">
        <f>SUM(Q20:Q241)</f>
        <v>0</v>
      </c>
      <c r="E52" s="30"/>
      <c r="F52" s="42">
        <f>D52/D43</f>
        <v>0</v>
      </c>
      <c r="G52" s="42"/>
      <c r="H52" s="30"/>
      <c r="I52" s="40" t="s">
        <v>26</v>
      </c>
      <c r="J52" s="40">
        <f>SUM(V20:V41)</f>
        <v>0</v>
      </c>
      <c r="K52" s="42">
        <f>J52/D43</f>
        <v>0</v>
      </c>
      <c r="L52" s="7"/>
    </row>
  </sheetData>
  <mergeCells count="55">
    <mergeCell ref="B12:I12"/>
    <mergeCell ref="B11:I11"/>
    <mergeCell ref="I42:K42"/>
    <mergeCell ref="I43:K43"/>
    <mergeCell ref="I23:K23"/>
    <mergeCell ref="I30:K30"/>
    <mergeCell ref="I31:K31"/>
    <mergeCell ref="I26:K26"/>
    <mergeCell ref="I27:K27"/>
    <mergeCell ref="I28:K28"/>
    <mergeCell ref="I45:K45"/>
    <mergeCell ref="I44:K44"/>
    <mergeCell ref="I35:K35"/>
    <mergeCell ref="I34:K34"/>
    <mergeCell ref="I19:K19"/>
    <mergeCell ref="I20:K20"/>
    <mergeCell ref="I21:K21"/>
    <mergeCell ref="I22:K22"/>
    <mergeCell ref="I24:K24"/>
    <mergeCell ref="I29:K29"/>
    <mergeCell ref="I33:K33"/>
    <mergeCell ref="I25:K25"/>
    <mergeCell ref="B16:I16"/>
    <mergeCell ref="J16:K16"/>
    <mergeCell ref="B13:I13"/>
    <mergeCell ref="B14:I14"/>
    <mergeCell ref="J10:K10"/>
    <mergeCell ref="J9:K9"/>
    <mergeCell ref="B8:I8"/>
    <mergeCell ref="J11:K11"/>
    <mergeCell ref="B10:I10"/>
    <mergeCell ref="A5:K5"/>
    <mergeCell ref="B6:I6"/>
    <mergeCell ref="B9:I9"/>
    <mergeCell ref="A1:K1"/>
    <mergeCell ref="A2:K2"/>
    <mergeCell ref="A3:K3"/>
    <mergeCell ref="A4:K4"/>
    <mergeCell ref="B7:I7"/>
    <mergeCell ref="J6:K6"/>
    <mergeCell ref="J7:K7"/>
    <mergeCell ref="I32:K32"/>
    <mergeCell ref="I37:K37"/>
    <mergeCell ref="I38:K38"/>
    <mergeCell ref="J12:K12"/>
    <mergeCell ref="J13:K13"/>
    <mergeCell ref="J14:K14"/>
    <mergeCell ref="J15:K15"/>
    <mergeCell ref="J17:K17"/>
    <mergeCell ref="I18:K18"/>
    <mergeCell ref="B15:I15"/>
    <mergeCell ref="I39:K39"/>
    <mergeCell ref="I40:K40"/>
    <mergeCell ref="I41:K41"/>
    <mergeCell ref="I36:K36"/>
  </mergeCells>
  <printOptions/>
  <pageMargins left="0.207" right="0.207" top="0.5" bottom="0.5" header="0.5" footer="0.5"/>
  <pageSetup horizontalDpi="600" verticalDpi="600" orientation="landscape" scale="60" r:id="rId1"/>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SDPBC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Program Management</dc:creator>
  <cp:keywords/>
  <dc:description/>
  <cp:lastModifiedBy>Real Estate Services</cp:lastModifiedBy>
  <cp:lastPrinted>2004-08-26T15:34:26Z</cp:lastPrinted>
  <dcterms:created xsi:type="dcterms:W3CDTF">2001-03-29T14:53:27Z</dcterms:created>
  <dcterms:modified xsi:type="dcterms:W3CDTF">2004-11-16T15:51:22Z</dcterms:modified>
  <cp:category/>
  <cp:version/>
  <cp:contentType/>
  <cp:contentStatus/>
</cp:coreProperties>
</file>